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05" yWindow="-15" windowWidth="13935" windowHeight="11775" activeTab="4"/>
  </bookViews>
  <sheets>
    <sheet name="Intro" sheetId="1" r:id="rId1"/>
    <sheet name="Omineca CFLB" sheetId="13" r:id="rId2"/>
    <sheet name="Omineca THLB" sheetId="8" r:id="rId3"/>
    <sheet name="Fort St. James" sheetId="6" r:id="rId4"/>
    <sheet name="Mackenzie" sheetId="4" r:id="rId5"/>
    <sheet name="Prince George" sheetId="3" r:id="rId6"/>
    <sheet name="Robson Valley" sheetId="15" r:id="rId7"/>
    <sheet name="Vanderhoof" sheetId="5" r:id="rId8"/>
    <sheet name="Landscape Unit" sheetId="16" r:id="rId9"/>
    <sheet name="Merged BEC" sheetId="17" r:id="rId10"/>
  </sheets>
  <calcPr calcId="145621"/>
</workbook>
</file>

<file path=xl/calcChain.xml><?xml version="1.0" encoding="utf-8"?>
<calcChain xmlns="http://schemas.openxmlformats.org/spreadsheetml/2006/main">
  <c r="Q7" i="4" l="1"/>
  <c r="Q5" i="4"/>
  <c r="P17" i="4"/>
  <c r="Q17" i="4"/>
  <c r="Q11" i="4"/>
  <c r="Q12" i="4"/>
  <c r="Q13" i="4"/>
  <c r="Q14" i="4"/>
  <c r="Q15" i="4"/>
  <c r="Q16" i="4"/>
  <c r="Q10" i="4"/>
  <c r="K209" i="17" l="1"/>
  <c r="L7" i="17"/>
  <c r="L8" i="17"/>
  <c r="L9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42" i="17"/>
  <c r="L43" i="17"/>
  <c r="L44" i="17"/>
  <c r="L45" i="17"/>
  <c r="L46" i="17"/>
  <c r="L47" i="17"/>
  <c r="L48" i="17"/>
  <c r="L49" i="17"/>
  <c r="L50" i="17"/>
  <c r="L51" i="17"/>
  <c r="L52" i="17"/>
  <c r="L53" i="17"/>
  <c r="L54" i="17"/>
  <c r="L55" i="17"/>
  <c r="L56" i="17"/>
  <c r="L57" i="17"/>
  <c r="L58" i="17"/>
  <c r="L59" i="17"/>
  <c r="L60" i="17"/>
  <c r="L61" i="17"/>
  <c r="L62" i="17"/>
  <c r="L63" i="17"/>
  <c r="L64" i="17"/>
  <c r="L65" i="17"/>
  <c r="L66" i="17"/>
  <c r="L67" i="17"/>
  <c r="L68" i="17"/>
  <c r="L69" i="17"/>
  <c r="L70" i="17"/>
  <c r="L71" i="17"/>
  <c r="L72" i="17"/>
  <c r="L73" i="17"/>
  <c r="L74" i="17"/>
  <c r="L75" i="17"/>
  <c r="L76" i="17"/>
  <c r="L77" i="17"/>
  <c r="L78" i="17"/>
  <c r="L79" i="17"/>
  <c r="L80" i="17"/>
  <c r="L81" i="17"/>
  <c r="L82" i="17"/>
  <c r="L83" i="17"/>
  <c r="L84" i="17"/>
  <c r="L85" i="17"/>
  <c r="L86" i="17"/>
  <c r="L87" i="17"/>
  <c r="L88" i="17"/>
  <c r="L89" i="17"/>
  <c r="L90" i="17"/>
  <c r="L91" i="17"/>
  <c r="L92" i="17"/>
  <c r="L93" i="17"/>
  <c r="L94" i="17"/>
  <c r="L95" i="17"/>
  <c r="L96" i="17"/>
  <c r="L97" i="17"/>
  <c r="L98" i="17"/>
  <c r="L99" i="17"/>
  <c r="L100" i="17"/>
  <c r="L101" i="17"/>
  <c r="L102" i="17"/>
  <c r="L103" i="17"/>
  <c r="L104" i="17"/>
  <c r="L105" i="17"/>
  <c r="L106" i="17"/>
  <c r="L107" i="17"/>
  <c r="L108" i="17"/>
  <c r="L109" i="17"/>
  <c r="L110" i="17"/>
  <c r="L111" i="17"/>
  <c r="L112" i="17"/>
  <c r="L113" i="17"/>
  <c r="L114" i="17"/>
  <c r="L115" i="17"/>
  <c r="L116" i="17"/>
  <c r="L117" i="17"/>
  <c r="L118" i="17"/>
  <c r="L119" i="17"/>
  <c r="L120" i="17"/>
  <c r="L121" i="17"/>
  <c r="L122" i="17"/>
  <c r="L123" i="17"/>
  <c r="L124" i="17"/>
  <c r="L125" i="17"/>
  <c r="L126" i="17"/>
  <c r="L127" i="17"/>
  <c r="L128" i="17"/>
  <c r="L129" i="17"/>
  <c r="L130" i="17"/>
  <c r="L131" i="17"/>
  <c r="L132" i="17"/>
  <c r="L133" i="17"/>
  <c r="L134" i="17"/>
  <c r="L135" i="17"/>
  <c r="L136" i="17"/>
  <c r="L137" i="17"/>
  <c r="L138" i="17"/>
  <c r="L139" i="17"/>
  <c r="L140" i="17"/>
  <c r="L141" i="17"/>
  <c r="L142" i="17"/>
  <c r="L143" i="17"/>
  <c r="L144" i="17"/>
  <c r="L145" i="17"/>
  <c r="L146" i="17"/>
  <c r="L147" i="17"/>
  <c r="L148" i="17"/>
  <c r="L149" i="17"/>
  <c r="L150" i="17"/>
  <c r="L151" i="17"/>
  <c r="L152" i="17"/>
  <c r="L153" i="17"/>
  <c r="L154" i="17"/>
  <c r="L155" i="17"/>
  <c r="L156" i="17"/>
  <c r="L157" i="17"/>
  <c r="L158" i="17"/>
  <c r="L159" i="17"/>
  <c r="L160" i="17"/>
  <c r="L161" i="17"/>
  <c r="L162" i="17"/>
  <c r="L163" i="17"/>
  <c r="L164" i="17"/>
  <c r="L165" i="17"/>
  <c r="L166" i="17"/>
  <c r="L167" i="17"/>
  <c r="L168" i="17"/>
  <c r="L169" i="17"/>
  <c r="L170" i="17"/>
  <c r="L171" i="17"/>
  <c r="L172" i="17"/>
  <c r="L173" i="17"/>
  <c r="L174" i="17"/>
  <c r="L175" i="17"/>
  <c r="L176" i="17"/>
  <c r="L177" i="17"/>
  <c r="L178" i="17"/>
  <c r="L179" i="17"/>
  <c r="L180" i="17"/>
  <c r="L181" i="17"/>
  <c r="L182" i="17"/>
  <c r="L183" i="17"/>
  <c r="L184" i="17"/>
  <c r="L185" i="17"/>
  <c r="L186" i="17"/>
  <c r="L187" i="17"/>
  <c r="L188" i="17"/>
  <c r="L189" i="17"/>
  <c r="L190" i="17"/>
  <c r="L191" i="17"/>
  <c r="L192" i="17"/>
  <c r="L193" i="17"/>
  <c r="L194" i="17"/>
  <c r="L195" i="17"/>
  <c r="L196" i="17"/>
  <c r="L197" i="17"/>
  <c r="L198" i="17"/>
  <c r="L199" i="17"/>
  <c r="L200" i="17"/>
  <c r="L201" i="17"/>
  <c r="L202" i="17"/>
  <c r="L203" i="17"/>
  <c r="L204" i="17"/>
  <c r="L205" i="17"/>
  <c r="L206" i="17"/>
  <c r="L207" i="17"/>
  <c r="L208" i="17"/>
  <c r="L6" i="17"/>
  <c r="D81" i="17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6" i="17"/>
  <c r="K423" i="16"/>
  <c r="L7" i="16"/>
  <c r="L8" i="16"/>
  <c r="L423" i="16" s="1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0" i="16"/>
  <c r="L51" i="16"/>
  <c r="L52" i="16"/>
  <c r="L53" i="16"/>
  <c r="L54" i="16"/>
  <c r="L55" i="16"/>
  <c r="L56" i="16"/>
  <c r="L57" i="16"/>
  <c r="L58" i="16"/>
  <c r="L59" i="16"/>
  <c r="L60" i="16"/>
  <c r="L61" i="16"/>
  <c r="L62" i="16"/>
  <c r="L63" i="16"/>
  <c r="L64" i="16"/>
  <c r="L65" i="16"/>
  <c r="L66" i="16"/>
  <c r="L67" i="16"/>
  <c r="L68" i="16"/>
  <c r="L69" i="16"/>
  <c r="L70" i="16"/>
  <c r="L71" i="16"/>
  <c r="L72" i="16"/>
  <c r="L73" i="16"/>
  <c r="L74" i="16"/>
  <c r="L75" i="16"/>
  <c r="L76" i="16"/>
  <c r="L77" i="16"/>
  <c r="L78" i="16"/>
  <c r="L79" i="16"/>
  <c r="L80" i="16"/>
  <c r="L81" i="16"/>
  <c r="L82" i="16"/>
  <c r="L83" i="16"/>
  <c r="L84" i="16"/>
  <c r="L85" i="16"/>
  <c r="L86" i="16"/>
  <c r="L87" i="16"/>
  <c r="L88" i="16"/>
  <c r="L89" i="16"/>
  <c r="L90" i="16"/>
  <c r="L91" i="16"/>
  <c r="L92" i="16"/>
  <c r="L93" i="16"/>
  <c r="L94" i="16"/>
  <c r="L95" i="16"/>
  <c r="L96" i="16"/>
  <c r="L97" i="16"/>
  <c r="L98" i="16"/>
  <c r="L99" i="16"/>
  <c r="L100" i="16"/>
  <c r="L101" i="16"/>
  <c r="L102" i="16"/>
  <c r="L103" i="16"/>
  <c r="L104" i="16"/>
  <c r="L105" i="16"/>
  <c r="L106" i="16"/>
  <c r="L107" i="16"/>
  <c r="L108" i="16"/>
  <c r="L109" i="16"/>
  <c r="L110" i="16"/>
  <c r="L111" i="16"/>
  <c r="L112" i="16"/>
  <c r="L113" i="16"/>
  <c r="L114" i="16"/>
  <c r="L115" i="16"/>
  <c r="L116" i="16"/>
  <c r="L117" i="16"/>
  <c r="L118" i="16"/>
  <c r="L119" i="16"/>
  <c r="L120" i="16"/>
  <c r="L121" i="16"/>
  <c r="L122" i="16"/>
  <c r="L123" i="16"/>
  <c r="L124" i="16"/>
  <c r="L125" i="16"/>
  <c r="L126" i="16"/>
  <c r="L127" i="16"/>
  <c r="L128" i="16"/>
  <c r="L129" i="16"/>
  <c r="L130" i="16"/>
  <c r="L131" i="16"/>
  <c r="L132" i="16"/>
  <c r="L133" i="16"/>
  <c r="L134" i="16"/>
  <c r="L135" i="16"/>
  <c r="L136" i="16"/>
  <c r="L137" i="16"/>
  <c r="L138" i="16"/>
  <c r="L139" i="16"/>
  <c r="L140" i="16"/>
  <c r="L141" i="16"/>
  <c r="L142" i="16"/>
  <c r="L143" i="16"/>
  <c r="L144" i="16"/>
  <c r="L145" i="16"/>
  <c r="L146" i="16"/>
  <c r="L147" i="16"/>
  <c r="L148" i="16"/>
  <c r="L149" i="16"/>
  <c r="L150" i="16"/>
  <c r="L151" i="16"/>
  <c r="L152" i="16"/>
  <c r="L153" i="16"/>
  <c r="L154" i="16"/>
  <c r="L155" i="16"/>
  <c r="L156" i="16"/>
  <c r="L157" i="16"/>
  <c r="L158" i="16"/>
  <c r="L159" i="16"/>
  <c r="L160" i="16"/>
  <c r="L161" i="16"/>
  <c r="L162" i="16"/>
  <c r="L163" i="16"/>
  <c r="L164" i="16"/>
  <c r="L165" i="16"/>
  <c r="L166" i="16"/>
  <c r="L167" i="16"/>
  <c r="L168" i="16"/>
  <c r="L169" i="16"/>
  <c r="L170" i="16"/>
  <c r="L171" i="16"/>
  <c r="L172" i="16"/>
  <c r="L173" i="16"/>
  <c r="L174" i="16"/>
  <c r="L175" i="16"/>
  <c r="L176" i="16"/>
  <c r="L177" i="16"/>
  <c r="L178" i="16"/>
  <c r="L179" i="16"/>
  <c r="L180" i="16"/>
  <c r="L181" i="16"/>
  <c r="L182" i="16"/>
  <c r="L183" i="16"/>
  <c r="L184" i="16"/>
  <c r="L185" i="16"/>
  <c r="L186" i="16"/>
  <c r="L187" i="16"/>
  <c r="L188" i="16"/>
  <c r="L189" i="16"/>
  <c r="L190" i="16"/>
  <c r="L191" i="16"/>
  <c r="L192" i="16"/>
  <c r="L193" i="16"/>
  <c r="L194" i="16"/>
  <c r="L195" i="16"/>
  <c r="L196" i="16"/>
  <c r="L197" i="16"/>
  <c r="L198" i="16"/>
  <c r="L199" i="16"/>
  <c r="L200" i="16"/>
  <c r="L201" i="16"/>
  <c r="L202" i="16"/>
  <c r="L203" i="16"/>
  <c r="L204" i="16"/>
  <c r="L205" i="16"/>
  <c r="L206" i="16"/>
  <c r="L207" i="16"/>
  <c r="L208" i="16"/>
  <c r="L209" i="16"/>
  <c r="L210" i="16"/>
  <c r="L211" i="16"/>
  <c r="L212" i="16"/>
  <c r="L213" i="16"/>
  <c r="L214" i="16"/>
  <c r="L215" i="16"/>
  <c r="L216" i="16"/>
  <c r="L217" i="16"/>
  <c r="L218" i="16"/>
  <c r="L219" i="16"/>
  <c r="L220" i="16"/>
  <c r="L221" i="16"/>
  <c r="L222" i="16"/>
  <c r="L223" i="16"/>
  <c r="L224" i="16"/>
  <c r="L225" i="16"/>
  <c r="L226" i="16"/>
  <c r="L227" i="16"/>
  <c r="L228" i="16"/>
  <c r="L229" i="16"/>
  <c r="L230" i="16"/>
  <c r="L231" i="16"/>
  <c r="L232" i="16"/>
  <c r="L233" i="16"/>
  <c r="L234" i="16"/>
  <c r="L235" i="16"/>
  <c r="L236" i="16"/>
  <c r="L237" i="16"/>
  <c r="L238" i="16"/>
  <c r="L239" i="16"/>
  <c r="L240" i="16"/>
  <c r="L241" i="16"/>
  <c r="L242" i="16"/>
  <c r="L243" i="16"/>
  <c r="L244" i="16"/>
  <c r="L245" i="16"/>
  <c r="L246" i="16"/>
  <c r="L247" i="16"/>
  <c r="L248" i="16"/>
  <c r="L249" i="16"/>
  <c r="L250" i="16"/>
  <c r="L251" i="16"/>
  <c r="L252" i="16"/>
  <c r="L253" i="16"/>
  <c r="L254" i="16"/>
  <c r="L255" i="16"/>
  <c r="L256" i="16"/>
  <c r="L257" i="16"/>
  <c r="L258" i="16"/>
  <c r="L259" i="16"/>
  <c r="L260" i="16"/>
  <c r="L261" i="16"/>
  <c r="L262" i="16"/>
  <c r="L263" i="16"/>
  <c r="L264" i="16"/>
  <c r="L265" i="16"/>
  <c r="L266" i="16"/>
  <c r="L267" i="16"/>
  <c r="L268" i="16"/>
  <c r="L269" i="16"/>
  <c r="L270" i="16"/>
  <c r="L271" i="16"/>
  <c r="L272" i="16"/>
  <c r="L273" i="16"/>
  <c r="L274" i="16"/>
  <c r="L275" i="16"/>
  <c r="L276" i="16"/>
  <c r="L277" i="16"/>
  <c r="L278" i="16"/>
  <c r="L279" i="16"/>
  <c r="L280" i="16"/>
  <c r="L281" i="16"/>
  <c r="L282" i="16"/>
  <c r="L283" i="16"/>
  <c r="L284" i="16"/>
  <c r="L285" i="16"/>
  <c r="L286" i="16"/>
  <c r="L287" i="16"/>
  <c r="L288" i="16"/>
  <c r="L289" i="16"/>
  <c r="L290" i="16"/>
  <c r="L291" i="16"/>
  <c r="L292" i="16"/>
  <c r="L293" i="16"/>
  <c r="L294" i="16"/>
  <c r="L295" i="16"/>
  <c r="L296" i="16"/>
  <c r="L297" i="16"/>
  <c r="L298" i="16"/>
  <c r="L299" i="16"/>
  <c r="L300" i="16"/>
  <c r="L301" i="16"/>
  <c r="L302" i="16"/>
  <c r="L303" i="16"/>
  <c r="L304" i="16"/>
  <c r="L305" i="16"/>
  <c r="L306" i="16"/>
  <c r="L307" i="16"/>
  <c r="L308" i="16"/>
  <c r="L309" i="16"/>
  <c r="L310" i="16"/>
  <c r="L311" i="16"/>
  <c r="L312" i="16"/>
  <c r="L313" i="16"/>
  <c r="L314" i="16"/>
  <c r="L315" i="16"/>
  <c r="L316" i="16"/>
  <c r="L317" i="16"/>
  <c r="L318" i="16"/>
  <c r="L319" i="16"/>
  <c r="L320" i="16"/>
  <c r="L321" i="16"/>
  <c r="L322" i="16"/>
  <c r="L323" i="16"/>
  <c r="L324" i="16"/>
  <c r="L325" i="16"/>
  <c r="L326" i="16"/>
  <c r="L327" i="16"/>
  <c r="L328" i="16"/>
  <c r="L329" i="16"/>
  <c r="L330" i="16"/>
  <c r="L331" i="16"/>
  <c r="L332" i="16"/>
  <c r="L333" i="16"/>
  <c r="L334" i="16"/>
  <c r="L335" i="16"/>
  <c r="L336" i="16"/>
  <c r="L337" i="16"/>
  <c r="L338" i="16"/>
  <c r="L339" i="16"/>
  <c r="L340" i="16"/>
  <c r="L341" i="16"/>
  <c r="L342" i="16"/>
  <c r="L343" i="16"/>
  <c r="L344" i="16"/>
  <c r="L345" i="16"/>
  <c r="L346" i="16"/>
  <c r="L347" i="16"/>
  <c r="L348" i="16"/>
  <c r="L349" i="16"/>
  <c r="L350" i="16"/>
  <c r="L351" i="16"/>
  <c r="L352" i="16"/>
  <c r="L353" i="16"/>
  <c r="L354" i="16"/>
  <c r="L355" i="16"/>
  <c r="L356" i="16"/>
  <c r="L357" i="16"/>
  <c r="L358" i="16"/>
  <c r="L359" i="16"/>
  <c r="L360" i="16"/>
  <c r="L361" i="16"/>
  <c r="L362" i="16"/>
  <c r="L363" i="16"/>
  <c r="L364" i="16"/>
  <c r="L365" i="16"/>
  <c r="L366" i="16"/>
  <c r="L367" i="16"/>
  <c r="L368" i="16"/>
  <c r="L369" i="16"/>
  <c r="L370" i="16"/>
  <c r="L371" i="16"/>
  <c r="L372" i="16"/>
  <c r="L373" i="16"/>
  <c r="L374" i="16"/>
  <c r="L375" i="16"/>
  <c r="L376" i="16"/>
  <c r="L377" i="16"/>
  <c r="L378" i="16"/>
  <c r="L379" i="16"/>
  <c r="L380" i="16"/>
  <c r="L381" i="16"/>
  <c r="L382" i="16"/>
  <c r="L383" i="16"/>
  <c r="L384" i="16"/>
  <c r="L385" i="16"/>
  <c r="L386" i="16"/>
  <c r="L387" i="16"/>
  <c r="L388" i="16"/>
  <c r="L389" i="16"/>
  <c r="L390" i="16"/>
  <c r="L391" i="16"/>
  <c r="L392" i="16"/>
  <c r="L393" i="16"/>
  <c r="L394" i="16"/>
  <c r="L395" i="16"/>
  <c r="L396" i="16"/>
  <c r="L397" i="16"/>
  <c r="L398" i="16"/>
  <c r="L399" i="16"/>
  <c r="L400" i="16"/>
  <c r="L401" i="16"/>
  <c r="L402" i="16"/>
  <c r="L403" i="16"/>
  <c r="L404" i="16"/>
  <c r="L405" i="16"/>
  <c r="L406" i="16"/>
  <c r="L407" i="16"/>
  <c r="L408" i="16"/>
  <c r="L409" i="16"/>
  <c r="L410" i="16"/>
  <c r="L411" i="16"/>
  <c r="L412" i="16"/>
  <c r="L413" i="16"/>
  <c r="L414" i="16"/>
  <c r="L415" i="16"/>
  <c r="L416" i="16"/>
  <c r="L417" i="16"/>
  <c r="L418" i="16"/>
  <c r="L419" i="16"/>
  <c r="L420" i="16"/>
  <c r="L421" i="16"/>
  <c r="L422" i="16"/>
  <c r="L6" i="16"/>
  <c r="D264" i="16"/>
  <c r="E7" i="16"/>
  <c r="E264" i="16" s="1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7" i="16"/>
  <c r="E108" i="16"/>
  <c r="E109" i="16"/>
  <c r="E110" i="16"/>
  <c r="E111" i="16"/>
  <c r="E112" i="16"/>
  <c r="E113" i="16"/>
  <c r="E114" i="16"/>
  <c r="E115" i="16"/>
  <c r="E116" i="16"/>
  <c r="E117" i="16"/>
  <c r="E118" i="16"/>
  <c r="E119" i="16"/>
  <c r="E120" i="16"/>
  <c r="E121" i="16"/>
  <c r="E122" i="16"/>
  <c r="E123" i="16"/>
  <c r="E124" i="16"/>
  <c r="E125" i="16"/>
  <c r="E126" i="16"/>
  <c r="E127" i="16"/>
  <c r="E128" i="16"/>
  <c r="E129" i="16"/>
  <c r="E130" i="16"/>
  <c r="E131" i="16"/>
  <c r="E132" i="16"/>
  <c r="E133" i="16"/>
  <c r="E134" i="16"/>
  <c r="E135" i="16"/>
  <c r="E136" i="16"/>
  <c r="E137" i="16"/>
  <c r="E138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2" i="16"/>
  <c r="E193" i="16"/>
  <c r="E194" i="16"/>
  <c r="E195" i="16"/>
  <c r="E196" i="16"/>
  <c r="E197" i="16"/>
  <c r="E198" i="16"/>
  <c r="E199" i="16"/>
  <c r="E200" i="16"/>
  <c r="E201" i="16"/>
  <c r="E202" i="16"/>
  <c r="E203" i="16"/>
  <c r="E204" i="16"/>
  <c r="E205" i="16"/>
  <c r="E206" i="16"/>
  <c r="E207" i="16"/>
  <c r="E208" i="16"/>
  <c r="E209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4" i="16"/>
  <c r="E235" i="16"/>
  <c r="E236" i="16"/>
  <c r="E237" i="16"/>
  <c r="E238" i="16"/>
  <c r="E239" i="16"/>
  <c r="E240" i="16"/>
  <c r="E241" i="16"/>
  <c r="E242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8" i="16"/>
  <c r="E259" i="16"/>
  <c r="E260" i="16"/>
  <c r="E261" i="16"/>
  <c r="E262" i="16"/>
  <c r="E263" i="16"/>
  <c r="E6" i="16"/>
  <c r="L209" i="17" l="1"/>
  <c r="E81" i="17"/>
  <c r="M11" i="13"/>
  <c r="J5" i="5" l="1"/>
  <c r="J4" i="5"/>
  <c r="J15" i="5"/>
  <c r="I15" i="5"/>
  <c r="J10" i="5"/>
  <c r="J11" i="5"/>
  <c r="J12" i="5"/>
  <c r="J13" i="5"/>
  <c r="J14" i="5"/>
  <c r="J9" i="5"/>
  <c r="J5" i="15"/>
  <c r="J4" i="15"/>
  <c r="J12" i="15"/>
  <c r="I12" i="15"/>
  <c r="J10" i="15"/>
  <c r="J11" i="15"/>
  <c r="J9" i="15"/>
  <c r="J5" i="3"/>
  <c r="J4" i="3"/>
  <c r="I31" i="3"/>
  <c r="J31" i="3" s="1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9" i="3"/>
  <c r="I21" i="4"/>
  <c r="J4" i="4" s="1"/>
  <c r="J10" i="4"/>
  <c r="J11" i="4"/>
  <c r="J12" i="4"/>
  <c r="J13" i="4"/>
  <c r="J14" i="4"/>
  <c r="J15" i="4"/>
  <c r="J16" i="4"/>
  <c r="J17" i="4"/>
  <c r="J18" i="4"/>
  <c r="J19" i="4"/>
  <c r="J20" i="4"/>
  <c r="J9" i="4"/>
  <c r="J5" i="6"/>
  <c r="J4" i="6"/>
  <c r="J27" i="6"/>
  <c r="I27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9" i="6"/>
  <c r="J21" i="4" l="1"/>
  <c r="J5" i="4" s="1"/>
  <c r="E6" i="5"/>
  <c r="E4" i="5"/>
  <c r="E19" i="5"/>
  <c r="D19" i="5"/>
  <c r="E10" i="5"/>
  <c r="E11" i="5"/>
  <c r="E12" i="5"/>
  <c r="E13" i="5"/>
  <c r="E14" i="5"/>
  <c r="E15" i="5"/>
  <c r="E16" i="5"/>
  <c r="E17" i="5"/>
  <c r="E18" i="5"/>
  <c r="E9" i="5"/>
  <c r="E6" i="15"/>
  <c r="E4" i="15"/>
  <c r="E24" i="15"/>
  <c r="D24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9" i="15"/>
  <c r="D43" i="3"/>
  <c r="E4" i="3" s="1"/>
  <c r="E6" i="3" s="1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43" i="3" s="1"/>
  <c r="E15" i="3"/>
  <c r="E14" i="3"/>
  <c r="E13" i="3"/>
  <c r="E12" i="3"/>
  <c r="E11" i="3"/>
  <c r="E10" i="3"/>
  <c r="E9" i="3"/>
  <c r="D24" i="4" l="1"/>
  <c r="E4" i="4" s="1"/>
  <c r="E23" i="4"/>
  <c r="E10" i="4"/>
  <c r="E11" i="4"/>
  <c r="E12" i="4"/>
  <c r="E13" i="4"/>
  <c r="E24" i="4" s="1"/>
  <c r="E6" i="4" s="1"/>
  <c r="E14" i="4"/>
  <c r="E15" i="4"/>
  <c r="E16" i="4"/>
  <c r="E17" i="4"/>
  <c r="E18" i="4"/>
  <c r="E19" i="4"/>
  <c r="E20" i="4"/>
  <c r="E21" i="4"/>
  <c r="E22" i="4"/>
  <c r="E9" i="4"/>
  <c r="E33" i="6"/>
  <c r="D33" i="6"/>
  <c r="E4" i="6" s="1"/>
  <c r="E6" i="6" s="1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9" i="6"/>
  <c r="J26" i="8"/>
  <c r="I26" i="8"/>
  <c r="I6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9" i="8"/>
  <c r="E33" i="8"/>
  <c r="D33" i="8"/>
  <c r="C6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9" i="8"/>
  <c r="I34" i="13"/>
  <c r="J34" i="13"/>
  <c r="I25" i="13"/>
  <c r="J25" i="13"/>
  <c r="I16" i="13"/>
  <c r="J5" i="13" s="1"/>
  <c r="J30" i="13"/>
  <c r="J31" i="13"/>
  <c r="J32" i="13"/>
  <c r="J33" i="13"/>
  <c r="J29" i="13"/>
  <c r="J21" i="13"/>
  <c r="J22" i="13"/>
  <c r="J23" i="13"/>
  <c r="J24" i="13"/>
  <c r="J20" i="13"/>
  <c r="J12" i="13"/>
  <c r="J13" i="13"/>
  <c r="J14" i="13"/>
  <c r="J15" i="13"/>
  <c r="J11" i="13"/>
  <c r="J16" i="13" s="1"/>
  <c r="J6" i="13" s="1"/>
  <c r="D34" i="13"/>
  <c r="E30" i="13"/>
  <c r="E31" i="13"/>
  <c r="E32" i="13"/>
  <c r="E33" i="13"/>
  <c r="E29" i="13"/>
  <c r="E34" i="13" s="1"/>
  <c r="D25" i="13"/>
  <c r="E21" i="13"/>
  <c r="E22" i="13"/>
  <c r="E23" i="13"/>
  <c r="E24" i="13"/>
  <c r="E20" i="13"/>
  <c r="E25" i="13" s="1"/>
  <c r="D16" i="13"/>
  <c r="E5" i="13" s="1"/>
  <c r="E12" i="13"/>
  <c r="E13" i="13"/>
  <c r="E14" i="13"/>
  <c r="E15" i="13"/>
  <c r="E11" i="13"/>
  <c r="E16" i="13" s="1"/>
  <c r="E6" i="13" s="1"/>
  <c r="E32" i="6" l="1"/>
</calcChain>
</file>

<file path=xl/sharedStrings.xml><?xml version="1.0" encoding="utf-8"?>
<sst xmlns="http://schemas.openxmlformats.org/spreadsheetml/2006/main" count="3042" uniqueCount="242">
  <si>
    <t>Omineca Spruce Bark Beetle Area/Volume Overview</t>
  </si>
  <si>
    <t>All volumes are in cubic meters</t>
  </si>
  <si>
    <t>All areas are in hectares</t>
  </si>
  <si>
    <t>Area/volume Summary</t>
  </si>
  <si>
    <r>
      <t xml:space="preserve">Spruce </t>
    </r>
    <r>
      <rPr>
        <u/>
        <sz val="9"/>
        <color theme="1"/>
        <rFont val="Calibri"/>
        <family val="2"/>
        <scheme val="minor"/>
      </rPr>
      <t>Leading</t>
    </r>
    <r>
      <rPr>
        <sz val="9"/>
        <color theme="1"/>
        <rFont val="Calibri"/>
        <family val="2"/>
        <scheme val="minor"/>
      </rPr>
      <t xml:space="preserve"> Stands </t>
    </r>
  </si>
  <si>
    <t>Average Stand Volume 275m3/ha</t>
  </si>
  <si>
    <t>Area/Volume Net Downs</t>
  </si>
  <si>
    <t>Parks, protected areas, private lands, etc excluded from THLB</t>
  </si>
  <si>
    <t>Provincial change detection layer (cut blocks, fires...)</t>
  </si>
  <si>
    <t>Ungulate winter range (no harvest and conditional harvest)</t>
  </si>
  <si>
    <t>Wildlife habitat Areas</t>
  </si>
  <si>
    <t>Visual quality (Retention and Preservation)</t>
  </si>
  <si>
    <t>Road allowance 3%</t>
  </si>
  <si>
    <t>Less than 1 ha non-contiguous polygons</t>
  </si>
  <si>
    <t>Licensee operating areas</t>
  </si>
  <si>
    <t>FTA pending cut blocks (up to Oct 31/17)</t>
  </si>
  <si>
    <t>Results reserves (Code G, Object &lt;&gt; TIM)</t>
  </si>
  <si>
    <t>Licensee reported harvested areas</t>
  </si>
  <si>
    <t>Recent wildfires</t>
  </si>
  <si>
    <t>L</t>
  </si>
  <si>
    <t>M</t>
  </si>
  <si>
    <t>S</t>
  </si>
  <si>
    <t>VS</t>
  </si>
  <si>
    <t>BCTS</t>
  </si>
  <si>
    <t>Canfor</t>
  </si>
  <si>
    <t>Carrier</t>
  </si>
  <si>
    <t>Conifex</t>
  </si>
  <si>
    <t>First Nations</t>
  </si>
  <si>
    <t>TFL30</t>
  </si>
  <si>
    <t>TFL42</t>
  </si>
  <si>
    <t>TFL53</t>
  </si>
  <si>
    <t>West Fraser</t>
  </si>
  <si>
    <t>T</t>
  </si>
  <si>
    <t>Licensee</t>
  </si>
  <si>
    <t>Severity</t>
  </si>
  <si>
    <t>Hectares</t>
  </si>
  <si>
    <t>Volume m3</t>
  </si>
  <si>
    <t>Total Ha (less Trace)</t>
  </si>
  <si>
    <t>Cable Ha</t>
  </si>
  <si>
    <t>Volume (@ 275)</t>
  </si>
  <si>
    <t>(&lt;1%)</t>
  </si>
  <si>
    <t>(1-10%)</t>
  </si>
  <si>
    <t>(11-29%)</t>
  </si>
  <si>
    <t>(30-49%)</t>
  </si>
  <si>
    <t>(50% +)</t>
  </si>
  <si>
    <t>Trace</t>
  </si>
  <si>
    <t>Low</t>
  </si>
  <si>
    <t>Moderate</t>
  </si>
  <si>
    <t>Severe</t>
  </si>
  <si>
    <t>Very Severe</t>
  </si>
  <si>
    <t>Old growth management areas, legal and non-legal</t>
  </si>
  <si>
    <t>CNC Research</t>
  </si>
  <si>
    <t>Dunkley Lumber</t>
  </si>
  <si>
    <t>Fort St James CF</t>
  </si>
  <si>
    <t>Herrick Sacred Area</t>
  </si>
  <si>
    <t>LTN CF</t>
  </si>
  <si>
    <t>LTN FN</t>
  </si>
  <si>
    <t>Nak'azdli FNWL</t>
  </si>
  <si>
    <t>Sinclar Group</t>
  </si>
  <si>
    <t>Tlazten FNWL</t>
  </si>
  <si>
    <t>Infested areas, 2018 accumulative AOS</t>
  </si>
  <si>
    <r>
      <t xml:space="preserve">Mature stands (age class &gt;= 7) </t>
    </r>
    <r>
      <rPr>
        <sz val="9"/>
        <color rgb="FFFF0000"/>
        <rFont val="Calibri"/>
        <family val="2"/>
        <scheme val="minor"/>
      </rPr>
      <t>(plus age class 6 separate report)</t>
    </r>
  </si>
  <si>
    <r>
      <rPr>
        <sz val="9"/>
        <rFont val="Calibri"/>
        <family val="2"/>
        <scheme val="minor"/>
      </rPr>
      <t xml:space="preserve">       plus proposed A25, TFL30 OGMA's</t>
    </r>
    <r>
      <rPr>
        <sz val="9"/>
        <color rgb="FFFF0000"/>
        <rFont val="Calibri"/>
        <family val="2"/>
        <scheme val="minor"/>
      </rPr>
      <t xml:space="preserve"> and Holmes LU</t>
    </r>
  </si>
  <si>
    <r>
      <t xml:space="preserve">    </t>
    </r>
    <r>
      <rPr>
        <sz val="9"/>
        <rFont val="Calibri"/>
        <family val="2"/>
        <scheme val="minor"/>
      </rPr>
      <t xml:space="preserve">   TSR 5</t>
    </r>
    <r>
      <rPr>
        <sz val="9"/>
        <color theme="1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for TSA24, </t>
    </r>
    <r>
      <rPr>
        <sz val="9"/>
        <color theme="1"/>
        <rFont val="Calibri"/>
        <family val="2"/>
        <scheme val="minor"/>
      </rPr>
      <t xml:space="preserve">TSR4 for TSA16, </t>
    </r>
    <r>
      <rPr>
        <sz val="9"/>
        <color rgb="FFFF0000"/>
        <rFont val="Calibri"/>
        <family val="2"/>
        <scheme val="minor"/>
      </rPr>
      <t>TSA17</t>
    </r>
    <r>
      <rPr>
        <sz val="9"/>
        <color theme="1"/>
        <rFont val="Calibri"/>
        <family val="2"/>
        <scheme val="minor"/>
      </rPr>
      <t>, N/A for</t>
    </r>
    <r>
      <rPr>
        <sz val="9"/>
        <rFont val="Calibri"/>
        <family val="2"/>
        <scheme val="minor"/>
      </rPr>
      <t xml:space="preserve"> TFL</t>
    </r>
    <r>
      <rPr>
        <sz val="9"/>
        <color theme="1"/>
        <rFont val="Calibri"/>
        <family val="2"/>
        <scheme val="minor"/>
      </rPr>
      <t>'s</t>
    </r>
  </si>
  <si>
    <r>
      <t>Stand Level Retention</t>
    </r>
    <r>
      <rPr>
        <sz val="9"/>
        <rFont val="Calibri"/>
        <family val="2"/>
        <scheme val="minor"/>
      </rPr>
      <t xml:space="preserve"> 9.5</t>
    </r>
    <r>
      <rPr>
        <sz val="9"/>
        <color theme="1"/>
        <rFont val="Calibri"/>
        <family val="2"/>
        <scheme val="minor"/>
      </rPr>
      <t>%</t>
    </r>
  </si>
  <si>
    <t>Cable harvesting</t>
  </si>
  <si>
    <t>* No netdowns</t>
  </si>
  <si>
    <t>Merged BEC Units</t>
  </si>
  <si>
    <t>Fisheries Sensitive Watersheds</t>
  </si>
  <si>
    <t>January 2019</t>
  </si>
  <si>
    <t>* Changed from 2018</t>
  </si>
  <si>
    <t>TSA16</t>
  </si>
  <si>
    <t>TSA17</t>
  </si>
  <si>
    <t>TSA24</t>
  </si>
  <si>
    <t>Total Ha</t>
  </si>
  <si>
    <t>Total Volume (@ 275)</t>
  </si>
  <si>
    <t>Trace polygons reported but not included in THLB sums</t>
  </si>
  <si>
    <t>Severity Levels</t>
  </si>
  <si>
    <t>Identified Areas</t>
  </si>
  <si>
    <r>
      <t xml:space="preserve">Omineca Region CFLB Infested Mature Stands </t>
    </r>
    <r>
      <rPr>
        <b/>
        <sz val="9"/>
        <color rgb="FF00B050"/>
        <rFont val="Calibri"/>
        <family val="2"/>
        <scheme val="minor"/>
      </rPr>
      <t>(AC 7+)</t>
    </r>
  </si>
  <si>
    <r>
      <t>Omineca Region CFLB Infested Mature Stands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rgb="FF00B050"/>
        <rFont val="Calibri"/>
        <family val="2"/>
        <scheme val="minor"/>
      </rPr>
      <t>(AC 6)</t>
    </r>
  </si>
  <si>
    <r>
      <t xml:space="preserve">Omineca Region THLB Infested Mature Stands </t>
    </r>
    <r>
      <rPr>
        <b/>
        <sz val="9"/>
        <color rgb="FF00B050"/>
        <rFont val="Calibri"/>
        <family val="2"/>
        <scheme val="minor"/>
      </rPr>
      <t>(AC 7+)</t>
    </r>
  </si>
  <si>
    <t>TSA / TFL</t>
  </si>
  <si>
    <r>
      <t xml:space="preserve">Omineca Region THLB Infested Mature Stands </t>
    </r>
    <r>
      <rPr>
        <b/>
        <sz val="9"/>
        <color rgb="FF00B050"/>
        <rFont val="Calibri"/>
        <family val="2"/>
        <scheme val="minor"/>
      </rPr>
      <t>(AC 6)</t>
    </r>
  </si>
  <si>
    <t>NW NRFL</t>
  </si>
  <si>
    <t>Tanizul</t>
  </si>
  <si>
    <t>TTT</t>
  </si>
  <si>
    <t>Balcaen A17799</t>
  </si>
  <si>
    <t>Carrier A15429</t>
  </si>
  <si>
    <t>Hauer Brothers A17800</t>
  </si>
  <si>
    <t>Valemount CF K2T</t>
  </si>
  <si>
    <t>Valemount CF K5Q</t>
  </si>
  <si>
    <t>Vanderhoof CF</t>
  </si>
  <si>
    <r>
      <t xml:space="preserve">Fort St James THLB Infested Mature Stands </t>
    </r>
    <r>
      <rPr>
        <b/>
        <sz val="9"/>
        <color rgb="FF00B050"/>
        <rFont val="Calibri"/>
        <family val="2"/>
        <scheme val="minor"/>
      </rPr>
      <t>(AC 7+)</t>
    </r>
  </si>
  <si>
    <r>
      <t xml:space="preserve">Fort St James THLB Infested Mature Stands </t>
    </r>
    <r>
      <rPr>
        <b/>
        <sz val="9"/>
        <color rgb="FF00B050"/>
        <rFont val="Calibri"/>
        <family val="2"/>
        <scheme val="minor"/>
      </rPr>
      <t>(AC 6)</t>
    </r>
  </si>
  <si>
    <r>
      <t xml:space="preserve">Mackenzie THLB Infested Mature Stands </t>
    </r>
    <r>
      <rPr>
        <b/>
        <sz val="9"/>
        <color rgb="FF00B050"/>
        <rFont val="Calibri"/>
        <family val="2"/>
        <scheme val="minor"/>
      </rPr>
      <t>(AC 7+)</t>
    </r>
  </si>
  <si>
    <r>
      <t xml:space="preserve">Mackenzie THLB Infested Mature Stands </t>
    </r>
    <r>
      <rPr>
        <b/>
        <sz val="9"/>
        <color rgb="FF00B050"/>
        <rFont val="Calibri"/>
        <family val="2"/>
        <scheme val="minor"/>
      </rPr>
      <t>(AC 6)</t>
    </r>
  </si>
  <si>
    <r>
      <t xml:space="preserve">Prince George THLB Infested Mature Stands </t>
    </r>
    <r>
      <rPr>
        <b/>
        <sz val="9"/>
        <color rgb="FF00B050"/>
        <rFont val="Calibri"/>
        <family val="2"/>
        <scheme val="minor"/>
      </rPr>
      <t>(AC 7+)</t>
    </r>
  </si>
  <si>
    <r>
      <t xml:space="preserve">Prince George THLB Infested Mature Stands </t>
    </r>
    <r>
      <rPr>
        <b/>
        <sz val="9"/>
        <color rgb="FF00B050"/>
        <rFont val="Calibri"/>
        <family val="2"/>
        <scheme val="minor"/>
      </rPr>
      <t>(AC 6)</t>
    </r>
  </si>
  <si>
    <r>
      <t xml:space="preserve">Robson Valley THLB Infested Mature Stands </t>
    </r>
    <r>
      <rPr>
        <b/>
        <sz val="9"/>
        <color rgb="FF00B050"/>
        <rFont val="Calibri"/>
        <family val="2"/>
        <scheme val="minor"/>
      </rPr>
      <t>(AC 7+)</t>
    </r>
  </si>
  <si>
    <r>
      <t xml:space="preserve">Vanderhoof THLB Infested Mature Stands </t>
    </r>
    <r>
      <rPr>
        <b/>
        <sz val="9"/>
        <color rgb="FF00B050"/>
        <rFont val="Calibri"/>
        <family val="2"/>
        <scheme val="minor"/>
      </rPr>
      <t>(AC 7+)</t>
    </r>
  </si>
  <si>
    <r>
      <t xml:space="preserve">THLB and </t>
    </r>
    <r>
      <rPr>
        <sz val="9"/>
        <color rgb="FFFF0000"/>
        <rFont val="Calibri"/>
        <family val="2"/>
        <scheme val="minor"/>
      </rPr>
      <t>CFLB</t>
    </r>
    <r>
      <rPr>
        <sz val="9"/>
        <color theme="1"/>
        <rFont val="Calibri"/>
        <family val="2"/>
        <scheme val="minor"/>
      </rPr>
      <t xml:space="preserve"> stands</t>
    </r>
  </si>
  <si>
    <r>
      <t xml:space="preserve">Robson Valley THLB Infested Mature Stands </t>
    </r>
    <r>
      <rPr>
        <b/>
        <sz val="9"/>
        <color rgb="FF00B050"/>
        <rFont val="Calibri"/>
        <family val="2"/>
        <scheme val="minor"/>
      </rPr>
      <t>(AC 6)</t>
    </r>
  </si>
  <si>
    <r>
      <t xml:space="preserve">Vanderhoof THLB Infested Mature Stands </t>
    </r>
    <r>
      <rPr>
        <b/>
        <sz val="9"/>
        <color rgb="FF00B050"/>
        <rFont val="Calibri"/>
        <family val="2"/>
        <scheme val="minor"/>
      </rPr>
      <t>(AC 6)</t>
    </r>
  </si>
  <si>
    <t>2018 Cumulative Aerial Overview; All Lands</t>
  </si>
  <si>
    <t>Landscape Unit</t>
  </si>
  <si>
    <t xml:space="preserve">Ha </t>
  </si>
  <si>
    <t>Merged BEC</t>
  </si>
  <si>
    <t>Anzac</t>
  </si>
  <si>
    <t>Averil</t>
  </si>
  <si>
    <t>Bijoux Falls</t>
  </si>
  <si>
    <t>Blackwater</t>
  </si>
  <si>
    <t>Bowron</t>
  </si>
  <si>
    <t>Buffalohead</t>
  </si>
  <si>
    <t>Canoe</t>
  </si>
  <si>
    <t>Captain</t>
  </si>
  <si>
    <t>Cariboo</t>
  </si>
  <si>
    <t>Carp</t>
  </si>
  <si>
    <t>Castle</t>
  </si>
  <si>
    <t>Chuchi</t>
  </si>
  <si>
    <t>Chunamon</t>
  </si>
  <si>
    <t>Clearwater</t>
  </si>
  <si>
    <t>Cluculz</t>
  </si>
  <si>
    <t>Collins - Davis</t>
  </si>
  <si>
    <t>Crooked</t>
  </si>
  <si>
    <t>Cunningham</t>
  </si>
  <si>
    <t>Dawson</t>
  </si>
  <si>
    <t>Dome</t>
  </si>
  <si>
    <t>Dore</t>
  </si>
  <si>
    <t>Dunkley</t>
  </si>
  <si>
    <t>Dust</t>
  </si>
  <si>
    <t>East Kinbasket</t>
  </si>
  <si>
    <t>EastTwin-McKale</t>
  </si>
  <si>
    <t>Eklund</t>
  </si>
  <si>
    <t>Entiako</t>
  </si>
  <si>
    <t>Firth</t>
  </si>
  <si>
    <t>Fontinako</t>
  </si>
  <si>
    <t>Foster</t>
  </si>
  <si>
    <t>Framstead</t>
  </si>
  <si>
    <t>Fraser</t>
  </si>
  <si>
    <t>Frypan</t>
  </si>
  <si>
    <t>Gaffney</t>
  </si>
  <si>
    <t>Gleason</t>
  </si>
  <si>
    <t>Gregg</t>
  </si>
  <si>
    <t>Grizzly</t>
  </si>
  <si>
    <t>Grostete</t>
  </si>
  <si>
    <t>Haggen</t>
  </si>
  <si>
    <t>Halett</t>
  </si>
  <si>
    <t>Heather Dina Lake</t>
  </si>
  <si>
    <t>Hixon</t>
  </si>
  <si>
    <t>Horsey-Small</t>
  </si>
  <si>
    <t>Hugh Allan</t>
  </si>
  <si>
    <t>Humbug</t>
  </si>
  <si>
    <t>Inzana</t>
  </si>
  <si>
    <t>Kennedy</t>
  </si>
  <si>
    <t>Kenneth</t>
  </si>
  <si>
    <t>Kitchi</t>
  </si>
  <si>
    <t>Kiwa-Tete</t>
  </si>
  <si>
    <t>Klawli</t>
  </si>
  <si>
    <t>Kluskus</t>
  </si>
  <si>
    <t>Lake</t>
  </si>
  <si>
    <t>Lion</t>
  </si>
  <si>
    <t>Lower Morkill/Cushing</t>
  </si>
  <si>
    <t>Lower Ospika</t>
  </si>
  <si>
    <t>Lower Pesika</t>
  </si>
  <si>
    <t>Lucas</t>
  </si>
  <si>
    <t>Manson River</t>
  </si>
  <si>
    <t>Mcleod</t>
  </si>
  <si>
    <t>Middle</t>
  </si>
  <si>
    <t>Misinchinka</t>
  </si>
  <si>
    <t>Missinka</t>
  </si>
  <si>
    <t>Mollie</t>
  </si>
  <si>
    <t>Morfee</t>
  </si>
  <si>
    <t>Mud</t>
  </si>
  <si>
    <t>Muskeg</t>
  </si>
  <si>
    <t>Nabesche</t>
  </si>
  <si>
    <t>Nation</t>
  </si>
  <si>
    <t>Nechako</t>
  </si>
  <si>
    <t>Nithi</t>
  </si>
  <si>
    <t>Ovington</t>
  </si>
  <si>
    <t>Parsnip</t>
  </si>
  <si>
    <t>Pesika</t>
  </si>
  <si>
    <t>Philip</t>
  </si>
  <si>
    <t>Philip Lake</t>
  </si>
  <si>
    <t>Pinchi</t>
  </si>
  <si>
    <t>Pine Pass</t>
  </si>
  <si>
    <t>Prince</t>
  </si>
  <si>
    <t>Punchaw</t>
  </si>
  <si>
    <t>Purden</t>
  </si>
  <si>
    <t>Reynolds</t>
  </si>
  <si>
    <t>Salmon</t>
  </si>
  <si>
    <t>Schooler</t>
  </si>
  <si>
    <t>Seebach</t>
  </si>
  <si>
    <t>Selwyn</t>
  </si>
  <si>
    <t>Slender</t>
  </si>
  <si>
    <t>Slim</t>
  </si>
  <si>
    <t>Spakwaniko</t>
  </si>
  <si>
    <t>Squingula</t>
  </si>
  <si>
    <t>Stony</t>
  </si>
  <si>
    <t>Stuart</t>
  </si>
  <si>
    <t>Sustut</t>
  </si>
  <si>
    <t>Table</t>
  </si>
  <si>
    <t>Tachick</t>
  </si>
  <si>
    <t>Takla</t>
  </si>
  <si>
    <t>Tchentlo</t>
  </si>
  <si>
    <t>Tezzeron</t>
  </si>
  <si>
    <t>Tfl42</t>
  </si>
  <si>
    <t>Torpy</t>
  </si>
  <si>
    <t>Tudyah Lake</t>
  </si>
  <si>
    <t>Whitefish</t>
  </si>
  <si>
    <t>Wicked River</t>
  </si>
  <si>
    <t>Williston Lake</t>
  </si>
  <si>
    <t>Willow</t>
  </si>
  <si>
    <t>Woodall</t>
  </si>
  <si>
    <t>Carrier A15430</t>
  </si>
  <si>
    <t>Bill's Creek</t>
  </si>
  <si>
    <t>A10</t>
  </si>
  <si>
    <t>A11</t>
  </si>
  <si>
    <t>A12</t>
  </si>
  <si>
    <t>A13</t>
  </si>
  <si>
    <t>A14</t>
  </si>
  <si>
    <t>A15</t>
  </si>
  <si>
    <t>A16</t>
  </si>
  <si>
    <t>A17</t>
  </si>
  <si>
    <t>A19</t>
  </si>
  <si>
    <t>A2</t>
  </si>
  <si>
    <t>A20</t>
  </si>
  <si>
    <t>A21</t>
  </si>
  <si>
    <t>A22</t>
  </si>
  <si>
    <t>A23</t>
  </si>
  <si>
    <t>A24</t>
  </si>
  <si>
    <t>A25</t>
  </si>
  <si>
    <t>A3</t>
  </si>
  <si>
    <t>A4</t>
  </si>
  <si>
    <t>A5</t>
  </si>
  <si>
    <t>A6</t>
  </si>
  <si>
    <t>A7</t>
  </si>
  <si>
    <t>A9</t>
  </si>
  <si>
    <t>First NTions</t>
  </si>
  <si>
    <t>Landscape Units</t>
  </si>
  <si>
    <r>
      <t>Omineca Region THLB Infested MTure Stands</t>
    </r>
    <r>
      <rPr>
        <b/>
        <sz val="9"/>
        <color rgb="FF33CC33"/>
        <rFont val="Calibri"/>
        <family val="2"/>
        <scheme val="minor"/>
      </rPr>
      <t xml:space="preserve"> </t>
    </r>
    <r>
      <rPr>
        <b/>
        <sz val="9"/>
        <color rgb="FF00B050"/>
        <rFont val="Calibri"/>
        <family val="2"/>
        <scheme val="minor"/>
      </rPr>
      <t>(AC 7+)</t>
    </r>
  </si>
  <si>
    <t>* From 2017 ground and helicpter surveys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</si>
</sst>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name val="Calibri"/>
      <family val="2"/>
      <scheme val="minor"/>
    </font>
    <font>
      <sz val="9"/>
      <color theme="5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theme="4"/>
      <name val="Calibri"/>
      <family val="2"/>
      <scheme val="minor"/>
    </font>
    <font>
      <sz val="9"/>
      <color theme="3" tint="0.39997558519241921"/>
      <name val="Calibri"/>
      <family val="2"/>
      <scheme val="minor"/>
    </font>
    <font>
      <sz val="9"/>
      <color rgb="FF48884A"/>
      <name val="Calibri"/>
      <family val="2"/>
      <scheme val="minor"/>
    </font>
    <font>
      <sz val="9"/>
      <color theme="3" tint="0.59999389629810485"/>
      <name val="Calibri"/>
      <family val="2"/>
      <scheme val="minor"/>
    </font>
    <font>
      <b/>
      <sz val="9"/>
      <color rgb="FF33CC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17" fontId="1" fillId="0" borderId="0" xfId="0" quotePrefix="1" applyNumberFormat="1" applyFont="1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/>
    <xf numFmtId="0" fontId="6" fillId="0" borderId="0" xfId="0" applyFont="1" applyAlignment="1">
      <alignment vertical="center"/>
    </xf>
    <xf numFmtId="0" fontId="7" fillId="0" borderId="0" xfId="0" applyFont="1"/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/>
    <xf numFmtId="0" fontId="1" fillId="0" borderId="0" xfId="0" quotePrefix="1" applyFont="1" applyAlignment="1">
      <alignment vertical="center"/>
    </xf>
    <xf numFmtId="0" fontId="12" fillId="0" borderId="0" xfId="0" applyFont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4" fillId="0" borderId="0" xfId="0" applyNumberFormat="1" applyFont="1"/>
    <xf numFmtId="3" fontId="13" fillId="0" borderId="0" xfId="0" applyNumberFormat="1" applyFont="1" applyAlignment="1"/>
    <xf numFmtId="3" fontId="13" fillId="0" borderId="0" xfId="0" applyNumberFormat="1" applyFont="1" applyAlignment="1">
      <alignment horizontal="left"/>
    </xf>
    <xf numFmtId="3" fontId="14" fillId="0" borderId="0" xfId="0" applyNumberFormat="1" applyFont="1"/>
    <xf numFmtId="3" fontId="1" fillId="0" borderId="1" xfId="0" applyNumberFormat="1" applyFont="1" applyBorder="1"/>
    <xf numFmtId="3" fontId="1" fillId="0" borderId="0" xfId="0" applyNumberFormat="1" applyFont="1" applyBorder="1"/>
    <xf numFmtId="3" fontId="1" fillId="0" borderId="0" xfId="0" applyNumberFormat="1" applyFont="1" applyFill="1"/>
    <xf numFmtId="0" fontId="4" fillId="0" borderId="0" xfId="0" applyFont="1"/>
    <xf numFmtId="3" fontId="4" fillId="0" borderId="0" xfId="0" applyNumberFormat="1" applyFont="1" applyFill="1"/>
    <xf numFmtId="3" fontId="9" fillId="0" borderId="1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center"/>
    </xf>
    <xf numFmtId="3" fontId="1" fillId="0" borderId="1" xfId="0" applyNumberFormat="1" applyFont="1" applyFill="1" applyBorder="1"/>
    <xf numFmtId="3" fontId="16" fillId="0" borderId="0" xfId="0" applyNumberFormat="1" applyFont="1" applyAlignment="1">
      <alignment horizontal="right"/>
    </xf>
    <xf numFmtId="3" fontId="17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3" fontId="16" fillId="0" borderId="0" xfId="0" applyNumberFormat="1" applyFont="1" applyBorder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center"/>
    </xf>
    <xf numFmtId="3" fontId="17" fillId="0" borderId="0" xfId="0" applyNumberFormat="1" applyFont="1" applyBorder="1"/>
    <xf numFmtId="3" fontId="4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3" fontId="16" fillId="0" borderId="1" xfId="0" applyNumberFormat="1" applyFont="1" applyBorder="1"/>
    <xf numFmtId="3" fontId="18" fillId="0" borderId="0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9" fillId="0" borderId="0" xfId="0" applyNumberFormat="1" applyFont="1" applyAlignment="1">
      <alignment horizontal="center"/>
    </xf>
    <xf numFmtId="3" fontId="19" fillId="0" borderId="0" xfId="0" applyNumberFormat="1" applyFont="1"/>
    <xf numFmtId="3" fontId="19" fillId="0" borderId="0" xfId="0" applyNumberFormat="1" applyFont="1" applyBorder="1"/>
    <xf numFmtId="0" fontId="16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3" fontId="16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12" fillId="0" borderId="1" xfId="0" applyNumberFormat="1" applyFont="1" applyBorder="1"/>
    <xf numFmtId="3" fontId="21" fillId="0" borderId="0" xfId="0" applyNumberFormat="1" applyFont="1"/>
    <xf numFmtId="3" fontId="6" fillId="0" borderId="0" xfId="0" applyNumberFormat="1" applyFont="1" applyAlignment="1">
      <alignment horizontal="left"/>
    </xf>
    <xf numFmtId="3" fontId="1" fillId="2" borderId="0" xfId="0" applyNumberFormat="1" applyFont="1" applyFill="1"/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/>
  </cellXfs>
  <cellStyles count="1">
    <cellStyle name="Normal" xfId="0" builtinId="0"/>
  </cellStyles>
  <dxfs count="4">
    <dxf>
      <font>
        <color theme="3" tint="0.39994506668294322"/>
      </font>
    </dxf>
    <dxf>
      <font>
        <color theme="3" tint="0.39994506668294322"/>
      </font>
    </dxf>
    <dxf>
      <font>
        <color theme="3" tint="0.39994506668294322"/>
      </font>
    </dxf>
    <dxf>
      <font>
        <color theme="3" tint="0.39994506668294322"/>
      </font>
    </dxf>
  </dxfs>
  <tableStyles count="0" defaultTableStyle="TableStyleMedium9" defaultPivotStyle="PivotStyleLight16"/>
  <colors>
    <mruColors>
      <color rgb="FF33CC33"/>
      <color rgb="FF0066FF"/>
      <color rgb="FF0000FF"/>
      <color rgb="FF4888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3</xdr:row>
      <xdr:rowOff>123825</xdr:rowOff>
    </xdr:from>
    <xdr:to>
      <xdr:col>18</xdr:col>
      <xdr:colOff>332564</xdr:colOff>
      <xdr:row>35</xdr:row>
      <xdr:rowOff>123214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0" y="581025"/>
          <a:ext cx="6485714" cy="48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53"/>
  <sheetViews>
    <sheetView workbookViewId="0"/>
  </sheetViews>
  <sheetFormatPr defaultColWidth="9.140625" defaultRowHeight="12" x14ac:dyDescent="0.2"/>
  <cols>
    <col min="1" max="3" width="9.140625" style="1"/>
    <col min="4" max="4" width="6" style="1" customWidth="1"/>
    <col min="5" max="21" width="9.140625" style="1"/>
    <col min="22" max="22" width="8.5703125" style="1" customWidth="1"/>
    <col min="23" max="16384" width="9.140625" style="1"/>
  </cols>
  <sheetData>
    <row r="2" spans="1:6" x14ac:dyDescent="0.25">
      <c r="A2" s="2" t="s">
        <v>0</v>
      </c>
    </row>
    <row r="3" spans="1:6" x14ac:dyDescent="0.25">
      <c r="A3" s="3" t="s">
        <v>69</v>
      </c>
    </row>
    <row r="4" spans="1:6" x14ac:dyDescent="0.25">
      <c r="A4" s="3"/>
    </row>
    <row r="5" spans="1:6" x14ac:dyDescent="0.25">
      <c r="A5" s="4" t="s">
        <v>1</v>
      </c>
      <c r="F5" s="9" t="s">
        <v>70</v>
      </c>
    </row>
    <row r="6" spans="1:6" x14ac:dyDescent="0.25">
      <c r="A6" s="4" t="s">
        <v>2</v>
      </c>
    </row>
    <row r="7" spans="1:6" ht="12.75" x14ac:dyDescent="0.2">
      <c r="A7" s="13" t="s">
        <v>76</v>
      </c>
    </row>
    <row r="9" spans="1:6" x14ac:dyDescent="0.25">
      <c r="A9" s="5" t="s">
        <v>3</v>
      </c>
    </row>
    <row r="10" spans="1:6" x14ac:dyDescent="0.2">
      <c r="A10" s="53" t="s">
        <v>60</v>
      </c>
    </row>
    <row r="11" spans="1:6" x14ac:dyDescent="0.2">
      <c r="A11" s="6" t="s">
        <v>61</v>
      </c>
      <c r="D11" s="8"/>
    </row>
    <row r="12" spans="1:6" x14ac:dyDescent="0.25">
      <c r="A12" s="6" t="s">
        <v>4</v>
      </c>
    </row>
    <row r="13" spans="1:6" x14ac:dyDescent="0.25">
      <c r="A13" s="6" t="s">
        <v>5</v>
      </c>
    </row>
    <row r="14" spans="1:6" x14ac:dyDescent="0.2">
      <c r="A14" s="6" t="s">
        <v>101</v>
      </c>
    </row>
    <row r="15" spans="1:6" x14ac:dyDescent="0.2">
      <c r="A15" s="7" t="s">
        <v>63</v>
      </c>
    </row>
    <row r="16" spans="1:6" x14ac:dyDescent="0.25">
      <c r="A16" s="5"/>
    </row>
    <row r="17" spans="1:1" x14ac:dyDescent="0.25">
      <c r="A17" s="5" t="s">
        <v>6</v>
      </c>
    </row>
    <row r="18" spans="1:1" x14ac:dyDescent="0.2">
      <c r="A18" s="6" t="s">
        <v>7</v>
      </c>
    </row>
    <row r="19" spans="1:1" x14ac:dyDescent="0.2">
      <c r="A19" s="6" t="s">
        <v>8</v>
      </c>
    </row>
    <row r="20" spans="1:1" x14ac:dyDescent="0.2">
      <c r="A20" s="6" t="s">
        <v>15</v>
      </c>
    </row>
    <row r="21" spans="1:1" x14ac:dyDescent="0.2">
      <c r="A21" s="6" t="s">
        <v>16</v>
      </c>
    </row>
    <row r="22" spans="1:1" x14ac:dyDescent="0.2">
      <c r="A22" s="6" t="s">
        <v>9</v>
      </c>
    </row>
    <row r="23" spans="1:1" x14ac:dyDescent="0.25">
      <c r="A23" s="6" t="s">
        <v>10</v>
      </c>
    </row>
    <row r="24" spans="1:1" x14ac:dyDescent="0.25">
      <c r="A24" s="6" t="s">
        <v>11</v>
      </c>
    </row>
    <row r="25" spans="1:1" x14ac:dyDescent="0.25">
      <c r="A25" s="6" t="s">
        <v>50</v>
      </c>
    </row>
    <row r="26" spans="1:1" x14ac:dyDescent="0.2">
      <c r="A26" s="14" t="s">
        <v>62</v>
      </c>
    </row>
    <row r="27" spans="1:1" x14ac:dyDescent="0.25">
      <c r="A27" s="6" t="s">
        <v>13</v>
      </c>
    </row>
    <row r="28" spans="1:1" x14ac:dyDescent="0.2">
      <c r="A28" s="6" t="s">
        <v>64</v>
      </c>
    </row>
    <row r="29" spans="1:1" x14ac:dyDescent="0.25">
      <c r="A29" s="6" t="s">
        <v>12</v>
      </c>
    </row>
    <row r="30" spans="1:1" x14ac:dyDescent="0.2">
      <c r="A30" s="15" t="s">
        <v>17</v>
      </c>
    </row>
    <row r="31" spans="1:1" x14ac:dyDescent="0.2">
      <c r="A31" s="15" t="s">
        <v>18</v>
      </c>
    </row>
    <row r="32" spans="1:1" x14ac:dyDescent="0.25">
      <c r="A32" s="6"/>
    </row>
    <row r="33" spans="1:7" x14ac:dyDescent="0.2">
      <c r="A33" s="5" t="s">
        <v>78</v>
      </c>
      <c r="E33" s="57"/>
      <c r="F33" s="58"/>
      <c r="G33" s="58"/>
    </row>
    <row r="34" spans="1:7" x14ac:dyDescent="0.2">
      <c r="A34" s="6" t="s">
        <v>14</v>
      </c>
      <c r="E34" s="59"/>
      <c r="F34" s="59"/>
      <c r="G34" s="58"/>
    </row>
    <row r="35" spans="1:7" x14ac:dyDescent="0.2">
      <c r="A35" s="6" t="s">
        <v>65</v>
      </c>
      <c r="E35" s="58"/>
      <c r="F35" s="23"/>
      <c r="G35" s="58"/>
    </row>
    <row r="36" spans="1:7" x14ac:dyDescent="0.2">
      <c r="A36" s="6" t="s">
        <v>67</v>
      </c>
      <c r="E36" s="58"/>
      <c r="F36" s="23"/>
      <c r="G36" s="58"/>
    </row>
    <row r="37" spans="1:7" x14ac:dyDescent="0.2">
      <c r="A37" s="6" t="s">
        <v>68</v>
      </c>
      <c r="E37" s="58"/>
      <c r="F37" s="23"/>
      <c r="G37" s="58"/>
    </row>
    <row r="38" spans="1:7" x14ac:dyDescent="0.2">
      <c r="E38" s="58"/>
      <c r="F38" s="23"/>
      <c r="G38" s="58"/>
    </row>
    <row r="39" spans="1:7" x14ac:dyDescent="0.2">
      <c r="E39" s="58"/>
      <c r="F39" s="23"/>
      <c r="G39" s="58"/>
    </row>
    <row r="40" spans="1:7" x14ac:dyDescent="0.2">
      <c r="A40" s="25" t="s">
        <v>77</v>
      </c>
      <c r="E40" s="58"/>
      <c r="F40" s="23"/>
      <c r="G40" s="58"/>
    </row>
    <row r="41" spans="1:7" ht="12.75" x14ac:dyDescent="0.2">
      <c r="A41" s="12" t="s">
        <v>40</v>
      </c>
      <c r="B41" s="13" t="s">
        <v>45</v>
      </c>
      <c r="F41" s="12"/>
      <c r="G41" s="13"/>
    </row>
    <row r="42" spans="1:7" ht="12.75" x14ac:dyDescent="0.2">
      <c r="A42" s="11" t="s">
        <v>41</v>
      </c>
      <c r="B42" s="10" t="s">
        <v>46</v>
      </c>
      <c r="F42" s="11"/>
      <c r="G42" s="10"/>
    </row>
    <row r="43" spans="1:7" ht="12.75" x14ac:dyDescent="0.2">
      <c r="A43" s="11" t="s">
        <v>42</v>
      </c>
      <c r="B43" s="10" t="s">
        <v>47</v>
      </c>
      <c r="F43" s="11"/>
      <c r="G43" s="10"/>
    </row>
    <row r="44" spans="1:7" ht="12.75" x14ac:dyDescent="0.2">
      <c r="A44" s="11" t="s">
        <v>43</v>
      </c>
      <c r="B44" s="10" t="s">
        <v>48</v>
      </c>
      <c r="F44" s="11"/>
      <c r="G44" s="10"/>
    </row>
    <row r="45" spans="1:7" ht="12.75" x14ac:dyDescent="0.2">
      <c r="A45" s="11" t="s">
        <v>44</v>
      </c>
      <c r="B45" s="10" t="s">
        <v>49</v>
      </c>
      <c r="F45" s="11"/>
      <c r="G45" s="10"/>
    </row>
    <row r="46" spans="1:7" x14ac:dyDescent="0.2">
      <c r="B46" s="23"/>
    </row>
    <row r="47" spans="1:7" x14ac:dyDescent="0.2">
      <c r="B47" s="16"/>
    </row>
    <row r="48" spans="1:7" x14ac:dyDescent="0.2">
      <c r="G48" s="25"/>
    </row>
    <row r="49" spans="7:8" ht="12.75" x14ac:dyDescent="0.2">
      <c r="G49" s="12"/>
      <c r="H49" s="13"/>
    </row>
    <row r="50" spans="7:8" ht="12.75" x14ac:dyDescent="0.2">
      <c r="G50" s="11"/>
      <c r="H50" s="10"/>
    </row>
    <row r="51" spans="7:8" ht="12.75" x14ac:dyDescent="0.2">
      <c r="G51" s="11"/>
      <c r="H51" s="10"/>
    </row>
    <row r="52" spans="7:8" ht="12.75" x14ac:dyDescent="0.2">
      <c r="G52" s="11"/>
      <c r="H52" s="10"/>
    </row>
    <row r="53" spans="7:8" ht="12.75" x14ac:dyDescent="0.2">
      <c r="G53" s="11"/>
      <c r="H53" s="10"/>
    </row>
  </sheetData>
  <pageMargins left="0.70866141732283472" right="0.70866141732283472" top="0.74803149606299213" bottom="0.74803149606299213" header="0.31496062992125984" footer="0.31496062992125984"/>
  <pageSetup paperSize="5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A2" sqref="A2"/>
    </sheetView>
  </sheetViews>
  <sheetFormatPr defaultRowHeight="12" x14ac:dyDescent="0.2"/>
  <cols>
    <col min="1" max="1" width="5.7109375" style="16" customWidth="1"/>
    <col min="2" max="2" width="10.7109375" style="16" customWidth="1"/>
    <col min="3" max="6" width="9.140625" style="16"/>
    <col min="7" max="7" width="10.7109375" style="16" customWidth="1"/>
    <col min="8" max="9" width="9.140625" style="16"/>
    <col min="10" max="10" width="9.7109375" style="16" customWidth="1"/>
    <col min="11" max="16384" width="9.140625" style="16"/>
  </cols>
  <sheetData>
    <row r="1" spans="1:14" x14ac:dyDescent="0.2">
      <c r="A1" s="21" t="s">
        <v>66</v>
      </c>
    </row>
    <row r="2" spans="1:14" x14ac:dyDescent="0.2">
      <c r="C2" s="17"/>
    </row>
    <row r="3" spans="1:14" x14ac:dyDescent="0.2">
      <c r="B3" s="18" t="s">
        <v>79</v>
      </c>
      <c r="C3" s="17"/>
      <c r="G3" s="18" t="s">
        <v>80</v>
      </c>
      <c r="L3" s="25" t="s">
        <v>104</v>
      </c>
      <c r="M3" s="1"/>
      <c r="N3" s="1"/>
    </row>
    <row r="4" spans="1:14" x14ac:dyDescent="0.2">
      <c r="C4" s="17"/>
      <c r="L4" s="25"/>
      <c r="M4" s="1"/>
      <c r="N4" s="1"/>
    </row>
    <row r="5" spans="1:14" x14ac:dyDescent="0.2">
      <c r="C5" s="19" t="s">
        <v>74</v>
      </c>
      <c r="E5" s="16">
        <f>SUM(D16,D25,D34)</f>
        <v>271225.60500500002</v>
      </c>
      <c r="H5" s="19" t="s">
        <v>74</v>
      </c>
      <c r="J5" s="16">
        <f>SUM(I16,I25,I34)</f>
        <v>14561.883167</v>
      </c>
      <c r="L5" s="56" t="s">
        <v>34</v>
      </c>
      <c r="M5" s="56" t="s">
        <v>35</v>
      </c>
      <c r="N5" s="1"/>
    </row>
    <row r="6" spans="1:14" x14ac:dyDescent="0.2">
      <c r="C6" s="20" t="s">
        <v>75</v>
      </c>
      <c r="E6" s="16">
        <f>SUM(E16,E25,E34)</f>
        <v>74587041.37637499</v>
      </c>
      <c r="H6" s="20" t="s">
        <v>75</v>
      </c>
      <c r="J6" s="16">
        <f>SUM(J16,J25,J34)</f>
        <v>4004517.8709249995</v>
      </c>
      <c r="L6" s="1" t="s">
        <v>32</v>
      </c>
      <c r="M6" s="16">
        <v>279397.69187992101</v>
      </c>
      <c r="N6" s="1"/>
    </row>
    <row r="7" spans="1:14" x14ac:dyDescent="0.2">
      <c r="C7" s="20"/>
      <c r="H7" s="20"/>
      <c r="L7" s="1" t="s">
        <v>19</v>
      </c>
      <c r="M7" s="16">
        <v>273550.51654688903</v>
      </c>
      <c r="N7" s="1"/>
    </row>
    <row r="8" spans="1:14" x14ac:dyDescent="0.2">
      <c r="L8" s="1" t="s">
        <v>20</v>
      </c>
      <c r="M8" s="16">
        <v>125013.62621979202</v>
      </c>
      <c r="N8" s="1"/>
    </row>
    <row r="9" spans="1:14" x14ac:dyDescent="0.2">
      <c r="B9" s="26" t="s">
        <v>71</v>
      </c>
      <c r="C9" s="24"/>
      <c r="D9" s="24"/>
      <c r="E9" s="24"/>
      <c r="F9" s="24"/>
      <c r="G9" s="26" t="s">
        <v>71</v>
      </c>
      <c r="H9" s="24"/>
      <c r="I9" s="24"/>
      <c r="J9" s="24"/>
      <c r="L9" s="1" t="s">
        <v>21</v>
      </c>
      <c r="M9" s="16">
        <v>44100.143016526905</v>
      </c>
      <c r="N9" s="1"/>
    </row>
    <row r="10" spans="1:14" ht="12.75" x14ac:dyDescent="0.2">
      <c r="B10" s="24"/>
      <c r="C10" s="27" t="s">
        <v>34</v>
      </c>
      <c r="D10" s="27" t="s">
        <v>35</v>
      </c>
      <c r="E10" s="27" t="s">
        <v>36</v>
      </c>
      <c r="F10" s="24"/>
      <c r="G10" s="24"/>
      <c r="H10" s="27" t="s">
        <v>34</v>
      </c>
      <c r="I10" s="27" t="s">
        <v>35</v>
      </c>
      <c r="J10" s="27" t="s">
        <v>36</v>
      </c>
      <c r="L10" s="1" t="s">
        <v>22</v>
      </c>
      <c r="M10" s="22">
        <v>15846.5035462378</v>
      </c>
      <c r="N10" s="1"/>
    </row>
    <row r="11" spans="1:14" ht="12.75" x14ac:dyDescent="0.2">
      <c r="B11" s="24"/>
      <c r="C11" s="28" t="s">
        <v>32</v>
      </c>
      <c r="D11" s="24">
        <v>23515.736099000002</v>
      </c>
      <c r="E11" s="24">
        <f>D11*275</f>
        <v>6466827.4272250002</v>
      </c>
      <c r="F11" s="24"/>
      <c r="G11" s="24"/>
      <c r="H11" s="28" t="s">
        <v>32</v>
      </c>
      <c r="I11" s="24">
        <v>1925.02856</v>
      </c>
      <c r="J11" s="24">
        <f>I11*275</f>
        <v>529382.85399999993</v>
      </c>
      <c r="L11" s="1"/>
      <c r="M11" s="16">
        <f>SUM(M6:M10)</f>
        <v>737908.48120936693</v>
      </c>
    </row>
    <row r="12" spans="1:14" ht="12.75" x14ac:dyDescent="0.2">
      <c r="B12" s="24"/>
      <c r="C12" s="28" t="s">
        <v>19</v>
      </c>
      <c r="D12" s="24">
        <v>22197.727373999998</v>
      </c>
      <c r="E12" s="24">
        <f t="shared" ref="E12:E15" si="0">D12*275</f>
        <v>6104375.0278499993</v>
      </c>
      <c r="F12" s="24"/>
      <c r="G12" s="24"/>
      <c r="H12" s="28" t="s">
        <v>19</v>
      </c>
      <c r="I12" s="24">
        <v>1860.035578</v>
      </c>
      <c r="J12" s="24">
        <f t="shared" ref="J12:J15" si="1">I12*275</f>
        <v>511509.78395000001</v>
      </c>
      <c r="L12" s="11"/>
      <c r="M12" s="10"/>
    </row>
    <row r="13" spans="1:14" ht="12.75" x14ac:dyDescent="0.2">
      <c r="B13" s="24"/>
      <c r="C13" s="28" t="s">
        <v>20</v>
      </c>
      <c r="D13" s="24">
        <v>15117.002638</v>
      </c>
      <c r="E13" s="24">
        <f t="shared" si="0"/>
        <v>4157175.7254499998</v>
      </c>
      <c r="F13" s="24"/>
      <c r="G13" s="24"/>
      <c r="H13" s="28" t="s">
        <v>20</v>
      </c>
      <c r="I13" s="24">
        <v>340.288613</v>
      </c>
      <c r="J13" s="24">
        <f t="shared" si="1"/>
        <v>93579.368575</v>
      </c>
      <c r="L13" s="11"/>
      <c r="M13" s="10"/>
    </row>
    <row r="14" spans="1:14" ht="12.75" x14ac:dyDescent="0.2">
      <c r="B14" s="24"/>
      <c r="C14" s="28" t="s">
        <v>21</v>
      </c>
      <c r="D14" s="24">
        <v>3519.344122</v>
      </c>
      <c r="E14" s="24">
        <f t="shared" si="0"/>
        <v>967819.63355000003</v>
      </c>
      <c r="F14" s="24"/>
      <c r="G14" s="24"/>
      <c r="H14" s="28" t="s">
        <v>21</v>
      </c>
      <c r="I14" s="24">
        <v>102.025958</v>
      </c>
      <c r="J14" s="24">
        <f t="shared" si="1"/>
        <v>28057.138450000002</v>
      </c>
      <c r="L14" s="11"/>
      <c r="M14" s="10"/>
    </row>
    <row r="15" spans="1:14" ht="12.75" x14ac:dyDescent="0.2">
      <c r="B15" s="24"/>
      <c r="C15" s="28" t="s">
        <v>22</v>
      </c>
      <c r="D15" s="29">
        <v>1158.2619030000001</v>
      </c>
      <c r="E15" s="29">
        <f t="shared" si="0"/>
        <v>318522.02332500002</v>
      </c>
      <c r="F15" s="24"/>
      <c r="G15" s="24"/>
      <c r="H15" s="28" t="s">
        <v>22</v>
      </c>
      <c r="I15" s="29">
        <v>19.605224</v>
      </c>
      <c r="J15" s="29">
        <f t="shared" si="1"/>
        <v>5391.4366</v>
      </c>
    </row>
    <row r="16" spans="1:14" x14ac:dyDescent="0.2">
      <c r="B16" s="24"/>
      <c r="C16" s="24"/>
      <c r="D16" s="24">
        <f t="shared" ref="D16:E16" si="2">SUM(D11:D15)</f>
        <v>65508.072135999995</v>
      </c>
      <c r="E16" s="24">
        <f t="shared" si="2"/>
        <v>18014719.837400001</v>
      </c>
      <c r="F16" s="24"/>
      <c r="G16" s="24"/>
      <c r="H16" s="24"/>
      <c r="I16" s="24">
        <f t="shared" ref="I16:J16" si="3">SUM(I11:I15)</f>
        <v>4246.9839329999995</v>
      </c>
      <c r="J16" s="24">
        <f t="shared" si="3"/>
        <v>1167920.5815749997</v>
      </c>
    </row>
    <row r="17" spans="2:10" x14ac:dyDescent="0.2">
      <c r="B17" s="24"/>
      <c r="C17" s="24"/>
      <c r="D17" s="24"/>
      <c r="E17" s="24"/>
      <c r="F17" s="24"/>
      <c r="G17" s="24"/>
      <c r="H17" s="24"/>
      <c r="I17" s="24"/>
      <c r="J17" s="24"/>
    </row>
    <row r="18" spans="2:10" x14ac:dyDescent="0.2">
      <c r="B18" s="26" t="s">
        <v>72</v>
      </c>
      <c r="C18" s="24"/>
      <c r="D18" s="24"/>
      <c r="E18" s="24"/>
      <c r="F18" s="24"/>
      <c r="G18" s="26" t="s">
        <v>72</v>
      </c>
      <c r="H18" s="24"/>
      <c r="I18" s="24"/>
      <c r="J18" s="24"/>
    </row>
    <row r="19" spans="2:10" ht="12.75" x14ac:dyDescent="0.2">
      <c r="B19" s="24"/>
      <c r="C19" s="27" t="s">
        <v>34</v>
      </c>
      <c r="D19" s="27" t="s">
        <v>35</v>
      </c>
      <c r="E19" s="27" t="s">
        <v>36</v>
      </c>
      <c r="F19" s="24"/>
      <c r="G19" s="24"/>
      <c r="H19" s="27" t="s">
        <v>34</v>
      </c>
      <c r="I19" s="27" t="s">
        <v>35</v>
      </c>
      <c r="J19" s="27" t="s">
        <v>36</v>
      </c>
    </row>
    <row r="20" spans="2:10" ht="12.75" x14ac:dyDescent="0.2">
      <c r="B20" s="24"/>
      <c r="C20" s="28" t="s">
        <v>32</v>
      </c>
      <c r="D20" s="24">
        <v>1873.1494749999999</v>
      </c>
      <c r="E20" s="24">
        <f>D20*275</f>
        <v>515116.10562499997</v>
      </c>
      <c r="F20" s="24"/>
      <c r="G20" s="24"/>
      <c r="H20" s="28" t="s">
        <v>32</v>
      </c>
      <c r="I20" s="24">
        <v>42.442152</v>
      </c>
      <c r="J20" s="24">
        <f t="shared" ref="J20:J24" si="4">I20*275</f>
        <v>11671.5918</v>
      </c>
    </row>
    <row r="21" spans="2:10" ht="12.75" x14ac:dyDescent="0.2">
      <c r="B21" s="24"/>
      <c r="C21" s="28" t="s">
        <v>19</v>
      </c>
      <c r="D21" s="24">
        <v>1793.364861</v>
      </c>
      <c r="E21" s="24">
        <f t="shared" ref="E21:E24" si="5">D21*275</f>
        <v>493175.33677500003</v>
      </c>
      <c r="F21" s="24"/>
      <c r="G21" s="24"/>
      <c r="H21" s="28" t="s">
        <v>19</v>
      </c>
      <c r="I21" s="24"/>
      <c r="J21" s="24">
        <f t="shared" si="4"/>
        <v>0</v>
      </c>
    </row>
    <row r="22" spans="2:10" ht="12.75" x14ac:dyDescent="0.2">
      <c r="B22" s="24"/>
      <c r="C22" s="28" t="s">
        <v>20</v>
      </c>
      <c r="D22" s="24">
        <v>1219.284717</v>
      </c>
      <c r="E22" s="24">
        <f t="shared" si="5"/>
        <v>335303.29717500001</v>
      </c>
      <c r="F22" s="24"/>
      <c r="G22" s="24"/>
      <c r="H22" s="28" t="s">
        <v>20</v>
      </c>
      <c r="I22" s="24">
        <v>19.516273000000002</v>
      </c>
      <c r="J22" s="24">
        <f t="shared" si="4"/>
        <v>5366.9750750000003</v>
      </c>
    </row>
    <row r="23" spans="2:10" ht="12.75" x14ac:dyDescent="0.2">
      <c r="B23" s="24"/>
      <c r="C23" s="28" t="s">
        <v>21</v>
      </c>
      <c r="D23" s="24">
        <v>750.347127</v>
      </c>
      <c r="E23" s="24">
        <f t="shared" si="5"/>
        <v>206345.459925</v>
      </c>
      <c r="F23" s="24"/>
      <c r="G23" s="24"/>
      <c r="H23" s="28" t="s">
        <v>21</v>
      </c>
      <c r="I23" s="24">
        <v>38.224885</v>
      </c>
      <c r="J23" s="24">
        <f t="shared" si="4"/>
        <v>10511.843375</v>
      </c>
    </row>
    <row r="24" spans="2:10" ht="12.75" x14ac:dyDescent="0.2">
      <c r="B24" s="24"/>
      <c r="C24" s="28" t="s">
        <v>22</v>
      </c>
      <c r="D24" s="29">
        <v>150.207381</v>
      </c>
      <c r="E24" s="29">
        <f t="shared" si="5"/>
        <v>41307.029775000003</v>
      </c>
      <c r="F24" s="24"/>
      <c r="G24" s="24"/>
      <c r="H24" s="28" t="s">
        <v>22</v>
      </c>
      <c r="I24" s="29">
        <v>1.339445</v>
      </c>
      <c r="J24" s="29">
        <f t="shared" si="4"/>
        <v>368.347375</v>
      </c>
    </row>
    <row r="25" spans="2:10" ht="12.75" x14ac:dyDescent="0.2">
      <c r="B25" s="24"/>
      <c r="C25" s="28"/>
      <c r="D25" s="24">
        <f t="shared" ref="D25:E25" si="6">SUM(D20:D24)</f>
        <v>5786.3535610000008</v>
      </c>
      <c r="E25" s="24">
        <f t="shared" si="6"/>
        <v>1591247.229275</v>
      </c>
      <c r="F25" s="24"/>
      <c r="G25" s="24"/>
      <c r="H25" s="28"/>
      <c r="I25" s="24">
        <f t="shared" ref="I25:J25" si="7">SUM(I22:I24)</f>
        <v>59.080602999999996</v>
      </c>
      <c r="J25" s="24">
        <f t="shared" si="7"/>
        <v>16247.165825</v>
      </c>
    </row>
    <row r="26" spans="2:10" x14ac:dyDescent="0.2">
      <c r="B26" s="24"/>
      <c r="C26" s="24"/>
      <c r="D26" s="24"/>
      <c r="E26" s="24"/>
      <c r="F26" s="24"/>
      <c r="G26" s="24"/>
      <c r="H26" s="24"/>
      <c r="I26" s="24"/>
      <c r="J26" s="24"/>
    </row>
    <row r="27" spans="2:10" x14ac:dyDescent="0.2">
      <c r="B27" s="26" t="s">
        <v>73</v>
      </c>
      <c r="C27" s="24"/>
      <c r="D27" s="24"/>
      <c r="E27" s="24"/>
      <c r="F27" s="24"/>
      <c r="G27" s="26" t="s">
        <v>73</v>
      </c>
      <c r="H27" s="24"/>
      <c r="I27" s="24"/>
      <c r="J27" s="24"/>
    </row>
    <row r="28" spans="2:10" ht="12.75" x14ac:dyDescent="0.2">
      <c r="B28" s="24"/>
      <c r="C28" s="27" t="s">
        <v>34</v>
      </c>
      <c r="D28" s="27" t="s">
        <v>35</v>
      </c>
      <c r="E28" s="27" t="s">
        <v>36</v>
      </c>
      <c r="F28" s="24"/>
      <c r="G28" s="24"/>
      <c r="H28" s="27" t="s">
        <v>34</v>
      </c>
      <c r="I28" s="27" t="s">
        <v>35</v>
      </c>
      <c r="J28" s="27" t="s">
        <v>36</v>
      </c>
    </row>
    <row r="29" spans="2:10" ht="12.75" x14ac:dyDescent="0.2">
      <c r="B29" s="24"/>
      <c r="C29" s="28" t="s">
        <v>32</v>
      </c>
      <c r="D29" s="24">
        <v>61331.511026</v>
      </c>
      <c r="E29" s="24">
        <f>D29*275</f>
        <v>16866165.53215</v>
      </c>
      <c r="F29" s="24"/>
      <c r="G29" s="24"/>
      <c r="H29" s="28" t="s">
        <v>32</v>
      </c>
      <c r="I29" s="24">
        <v>4034.0709700000002</v>
      </c>
      <c r="J29" s="24">
        <f t="shared" ref="J29:J33" si="8">I29*275</f>
        <v>1109369.51675</v>
      </c>
    </row>
    <row r="30" spans="2:10" ht="12.75" x14ac:dyDescent="0.2">
      <c r="B30" s="24"/>
      <c r="C30" s="28" t="s">
        <v>19</v>
      </c>
      <c r="D30" s="24">
        <v>74036.784394000002</v>
      </c>
      <c r="E30" s="24">
        <f t="shared" ref="E30:E33" si="9">D30*275</f>
        <v>20360115.708349999</v>
      </c>
      <c r="F30" s="24"/>
      <c r="G30" s="24"/>
      <c r="H30" s="28" t="s">
        <v>19</v>
      </c>
      <c r="I30" s="24">
        <v>4281.3041350000003</v>
      </c>
      <c r="J30" s="24">
        <f t="shared" si="8"/>
        <v>1177358.6371250001</v>
      </c>
    </row>
    <row r="31" spans="2:10" ht="12.75" x14ac:dyDescent="0.2">
      <c r="B31" s="24"/>
      <c r="C31" s="28" t="s">
        <v>20</v>
      </c>
      <c r="D31" s="24">
        <v>37178.701136000003</v>
      </c>
      <c r="E31" s="24">
        <f t="shared" si="9"/>
        <v>10224142.8124</v>
      </c>
      <c r="F31" s="24"/>
      <c r="G31" s="24"/>
      <c r="H31" s="28" t="s">
        <v>20</v>
      </c>
      <c r="I31" s="24">
        <v>1283.6110289999999</v>
      </c>
      <c r="J31" s="24">
        <f t="shared" si="8"/>
        <v>352993.03297499998</v>
      </c>
    </row>
    <row r="32" spans="2:10" ht="12.75" x14ac:dyDescent="0.2">
      <c r="B32" s="24"/>
      <c r="C32" s="28" t="s">
        <v>21</v>
      </c>
      <c r="D32" s="24">
        <v>19465.311968000002</v>
      </c>
      <c r="E32" s="24">
        <f t="shared" si="9"/>
        <v>5352960.7912000008</v>
      </c>
      <c r="F32" s="24"/>
      <c r="G32" s="24"/>
      <c r="H32" s="28" t="s">
        <v>21</v>
      </c>
      <c r="I32" s="24">
        <v>623.14321399999994</v>
      </c>
      <c r="J32" s="24">
        <f t="shared" si="8"/>
        <v>171364.38384999998</v>
      </c>
    </row>
    <row r="33" spans="2:10" ht="12.75" x14ac:dyDescent="0.2">
      <c r="B33" s="24"/>
      <c r="C33" s="28" t="s">
        <v>22</v>
      </c>
      <c r="D33" s="29">
        <v>7918.8707839999997</v>
      </c>
      <c r="E33" s="29">
        <f t="shared" si="9"/>
        <v>2177689.4655999998</v>
      </c>
      <c r="F33" s="24"/>
      <c r="G33" s="24"/>
      <c r="H33" s="28" t="s">
        <v>22</v>
      </c>
      <c r="I33" s="29">
        <v>33.689283000000003</v>
      </c>
      <c r="J33" s="29">
        <f t="shared" si="8"/>
        <v>9264.5528250000007</v>
      </c>
    </row>
    <row r="34" spans="2:10" x14ac:dyDescent="0.2">
      <c r="B34" s="24"/>
      <c r="C34" s="24"/>
      <c r="D34" s="24">
        <f t="shared" ref="D34:E34" si="10">SUM(D29:D33)</f>
        <v>199931.17930800002</v>
      </c>
      <c r="E34" s="24">
        <f t="shared" si="10"/>
        <v>54981074.309699997</v>
      </c>
      <c r="F34" s="24"/>
      <c r="G34" s="24"/>
      <c r="H34" s="24"/>
      <c r="I34" s="24">
        <f t="shared" ref="I34:J34" si="11">SUM(I29:I33)</f>
        <v>10255.818631</v>
      </c>
      <c r="J34" s="24">
        <f t="shared" si="11"/>
        <v>2820350.1235249997</v>
      </c>
    </row>
    <row r="35" spans="2:10" x14ac:dyDescent="0.2">
      <c r="B35" s="24"/>
      <c r="C35" s="24"/>
      <c r="D35" s="24"/>
      <c r="E35" s="24"/>
      <c r="F35" s="24"/>
      <c r="G35" s="24"/>
      <c r="H35" s="24"/>
      <c r="I35" s="24"/>
      <c r="J35" s="24"/>
    </row>
    <row r="36" spans="2:10" x14ac:dyDescent="0.2">
      <c r="B36" s="24"/>
      <c r="C36" s="24"/>
      <c r="D36" s="24"/>
      <c r="E36" s="24"/>
      <c r="F36" s="24"/>
      <c r="G36" s="24"/>
      <c r="H36" s="24"/>
      <c r="I36" s="24"/>
      <c r="J36" s="24"/>
    </row>
  </sheetData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1"/>
  <sheetViews>
    <sheetView workbookViewId="0">
      <selection activeCell="C24" sqref="C24"/>
    </sheetView>
  </sheetViews>
  <sheetFormatPr defaultColWidth="9.140625" defaultRowHeight="12" x14ac:dyDescent="0.2"/>
  <cols>
    <col min="1" max="1" width="5.7109375" style="16" customWidth="1"/>
    <col min="2" max="2" width="17.140625" style="23" customWidth="1"/>
    <col min="3" max="3" width="9.85546875" style="23" bestFit="1" customWidth="1"/>
    <col min="4" max="4" width="9.140625" style="23"/>
    <col min="5" max="5" width="10.85546875" style="23" customWidth="1"/>
    <col min="6" max="8" width="9.140625" style="16"/>
    <col min="9" max="9" width="11" style="16" customWidth="1"/>
    <col min="10" max="10" width="10.28515625" style="16" customWidth="1"/>
    <col min="11" max="16384" width="9.140625" style="16"/>
  </cols>
  <sheetData>
    <row r="1" spans="2:13" x14ac:dyDescent="0.2">
      <c r="B1" s="16"/>
      <c r="C1" s="17"/>
      <c r="D1" s="16"/>
      <c r="E1" s="16"/>
    </row>
    <row r="2" spans="2:13" x14ac:dyDescent="0.2">
      <c r="B2" s="18" t="s">
        <v>81</v>
      </c>
      <c r="C2" s="17"/>
      <c r="D2" s="16"/>
      <c r="E2" s="16"/>
      <c r="G2" s="18" t="s">
        <v>83</v>
      </c>
    </row>
    <row r="3" spans="2:13" x14ac:dyDescent="0.2">
      <c r="B3" s="16"/>
      <c r="C3" s="17"/>
      <c r="D3" s="16"/>
      <c r="E3" s="16"/>
    </row>
    <row r="4" spans="2:13" x14ac:dyDescent="0.2">
      <c r="B4" s="19" t="s">
        <v>37</v>
      </c>
      <c r="C4" s="23">
        <v>101197.97910900001</v>
      </c>
      <c r="D4" s="16"/>
      <c r="E4" s="16"/>
      <c r="G4" s="19" t="s">
        <v>37</v>
      </c>
      <c r="I4" s="16">
        <v>5942.7217350000001</v>
      </c>
    </row>
    <row r="5" spans="2:13" x14ac:dyDescent="0.2">
      <c r="B5" s="19" t="s">
        <v>38</v>
      </c>
      <c r="C5" s="16">
        <v>10171</v>
      </c>
      <c r="D5" s="16"/>
      <c r="E5" s="16"/>
      <c r="G5" s="19" t="s">
        <v>38</v>
      </c>
      <c r="I5" s="16">
        <v>336</v>
      </c>
    </row>
    <row r="6" spans="2:13" x14ac:dyDescent="0.2">
      <c r="B6" s="20" t="s">
        <v>39</v>
      </c>
      <c r="C6" s="16">
        <f>C4*275</f>
        <v>27829444.254975002</v>
      </c>
      <c r="D6" s="16"/>
      <c r="E6" s="16"/>
      <c r="G6" s="20" t="s">
        <v>39</v>
      </c>
      <c r="I6" s="16">
        <f>I4*275</f>
        <v>1634248.477125</v>
      </c>
    </row>
    <row r="7" spans="2:13" x14ac:dyDescent="0.2">
      <c r="B7" s="16"/>
      <c r="C7" s="20"/>
      <c r="D7" s="16"/>
      <c r="E7" s="16"/>
      <c r="L7" s="30"/>
      <c r="M7" s="31"/>
    </row>
    <row r="8" spans="2:13" x14ac:dyDescent="0.2">
      <c r="B8" s="33" t="s">
        <v>82</v>
      </c>
      <c r="C8" s="33" t="s">
        <v>34</v>
      </c>
      <c r="D8" s="33" t="s">
        <v>35</v>
      </c>
      <c r="E8" s="33" t="s">
        <v>36</v>
      </c>
      <c r="G8" s="33" t="s">
        <v>82</v>
      </c>
      <c r="H8" s="33" t="s">
        <v>34</v>
      </c>
      <c r="I8" s="33" t="s">
        <v>35</v>
      </c>
      <c r="J8" s="33" t="s">
        <v>36</v>
      </c>
      <c r="L8" s="34"/>
    </row>
    <row r="9" spans="2:13" x14ac:dyDescent="0.2">
      <c r="B9" s="35" t="s">
        <v>28</v>
      </c>
      <c r="C9" s="36" t="s">
        <v>32</v>
      </c>
      <c r="D9" s="46">
        <v>3801.2573090000001</v>
      </c>
      <c r="E9" s="38">
        <f>D9*275</f>
        <v>1045345.7599750001</v>
      </c>
      <c r="G9" s="17" t="s">
        <v>28</v>
      </c>
      <c r="H9" s="39" t="s">
        <v>32</v>
      </c>
      <c r="I9" s="38">
        <v>39.125641000000002</v>
      </c>
      <c r="J9" s="38">
        <f>I9*275</f>
        <v>10759.551275</v>
      </c>
      <c r="L9" s="34"/>
    </row>
    <row r="10" spans="2:13" x14ac:dyDescent="0.2">
      <c r="B10" s="35"/>
      <c r="C10" s="35" t="s">
        <v>19</v>
      </c>
      <c r="D10" s="47">
        <v>4344.8232500000004</v>
      </c>
      <c r="E10" s="47">
        <f t="shared" ref="E10:E32" si="0">D10*275</f>
        <v>1194826.39375</v>
      </c>
      <c r="G10" s="17"/>
      <c r="H10" s="17" t="s">
        <v>19</v>
      </c>
      <c r="I10" s="34">
        <v>10.81372</v>
      </c>
      <c r="J10" s="16">
        <f t="shared" ref="J10:J25" si="1">I10*275</f>
        <v>2973.7730000000001</v>
      </c>
      <c r="L10" s="34"/>
    </row>
    <row r="11" spans="2:13" x14ac:dyDescent="0.2">
      <c r="B11" s="35"/>
      <c r="C11" s="35" t="s">
        <v>20</v>
      </c>
      <c r="D11" s="47">
        <v>349.73516899999998</v>
      </c>
      <c r="E11" s="47">
        <f t="shared" si="0"/>
        <v>96177.171474999996</v>
      </c>
      <c r="G11" s="17" t="s">
        <v>29</v>
      </c>
      <c r="H11" s="39" t="s">
        <v>32</v>
      </c>
      <c r="I11" s="38">
        <v>110.649817</v>
      </c>
      <c r="J11" s="16">
        <f t="shared" si="1"/>
        <v>30428.699675</v>
      </c>
      <c r="L11" s="34"/>
    </row>
    <row r="12" spans="2:13" x14ac:dyDescent="0.2">
      <c r="B12" s="35"/>
      <c r="C12" s="35" t="s">
        <v>21</v>
      </c>
      <c r="D12" s="47">
        <v>7.0874649999999999</v>
      </c>
      <c r="E12" s="47">
        <f t="shared" si="0"/>
        <v>1949.0528750000001</v>
      </c>
      <c r="G12" s="17"/>
      <c r="H12" s="17" t="s">
        <v>19</v>
      </c>
      <c r="I12" s="34">
        <v>439.13662199999999</v>
      </c>
      <c r="J12" s="16">
        <f t="shared" si="1"/>
        <v>120762.57105</v>
      </c>
    </row>
    <row r="13" spans="2:13" x14ac:dyDescent="0.2">
      <c r="B13" s="35" t="s">
        <v>29</v>
      </c>
      <c r="C13" s="36" t="s">
        <v>32</v>
      </c>
      <c r="D13" s="46">
        <v>226.76048299999999</v>
      </c>
      <c r="E13" s="38">
        <f t="shared" si="0"/>
        <v>62359.132825000001</v>
      </c>
      <c r="G13" s="17" t="s">
        <v>71</v>
      </c>
      <c r="H13" s="39" t="s">
        <v>32</v>
      </c>
      <c r="I13" s="38">
        <v>1239.7824499999999</v>
      </c>
      <c r="J13" s="38">
        <f t="shared" si="1"/>
        <v>340940.17374999996</v>
      </c>
    </row>
    <row r="14" spans="2:13" x14ac:dyDescent="0.2">
      <c r="B14" s="35"/>
      <c r="C14" s="35" t="s">
        <v>19</v>
      </c>
      <c r="D14" s="47">
        <v>620.40481499999999</v>
      </c>
      <c r="E14" s="47">
        <f t="shared" si="0"/>
        <v>170611.32412499998</v>
      </c>
      <c r="G14" s="17"/>
      <c r="H14" s="17" t="s">
        <v>19</v>
      </c>
      <c r="I14" s="34">
        <v>1454.5784329999999</v>
      </c>
      <c r="J14" s="16">
        <f t="shared" si="1"/>
        <v>400009.06907499995</v>
      </c>
    </row>
    <row r="15" spans="2:13" x14ac:dyDescent="0.2">
      <c r="B15" s="35" t="s">
        <v>30</v>
      </c>
      <c r="C15" s="36" t="s">
        <v>32</v>
      </c>
      <c r="D15" s="46">
        <v>605.27120600000001</v>
      </c>
      <c r="E15" s="38">
        <f t="shared" si="0"/>
        <v>166449.58165000001</v>
      </c>
      <c r="G15" s="17"/>
      <c r="H15" s="17" t="s">
        <v>20</v>
      </c>
      <c r="I15" s="34">
        <v>173.372298</v>
      </c>
      <c r="J15" s="16">
        <f t="shared" si="1"/>
        <v>47677.381950000003</v>
      </c>
    </row>
    <row r="16" spans="2:13" x14ac:dyDescent="0.2">
      <c r="B16" s="35"/>
      <c r="C16" s="35" t="s">
        <v>19</v>
      </c>
      <c r="D16" s="47">
        <v>24.816438999999999</v>
      </c>
      <c r="E16" s="47">
        <f t="shared" si="0"/>
        <v>6824.5207249999994</v>
      </c>
      <c r="G16" s="17"/>
      <c r="H16" s="17" t="s">
        <v>21</v>
      </c>
      <c r="I16" s="34">
        <v>79.451884000000007</v>
      </c>
      <c r="J16" s="16">
        <f t="shared" si="1"/>
        <v>21849.268100000001</v>
      </c>
    </row>
    <row r="17" spans="2:10" x14ac:dyDescent="0.2">
      <c r="B17" s="35"/>
      <c r="C17" s="35" t="s">
        <v>21</v>
      </c>
      <c r="D17" s="47">
        <v>1.059804</v>
      </c>
      <c r="E17" s="47">
        <f t="shared" si="0"/>
        <v>291.4461</v>
      </c>
      <c r="G17" s="17"/>
      <c r="H17" s="17" t="s">
        <v>22</v>
      </c>
      <c r="I17" s="34">
        <v>17.154571000000001</v>
      </c>
      <c r="J17" s="16">
        <f t="shared" si="1"/>
        <v>4717.5070249999999</v>
      </c>
    </row>
    <row r="18" spans="2:10" x14ac:dyDescent="0.2">
      <c r="B18" s="35" t="s">
        <v>71</v>
      </c>
      <c r="C18" s="36" t="s">
        <v>32</v>
      </c>
      <c r="D18" s="46">
        <v>12437.536198</v>
      </c>
      <c r="E18" s="38">
        <f t="shared" si="0"/>
        <v>3420322.4544500001</v>
      </c>
      <c r="G18" s="17" t="s">
        <v>72</v>
      </c>
      <c r="H18" s="39" t="s">
        <v>32</v>
      </c>
      <c r="I18" s="38">
        <v>32.596108999999998</v>
      </c>
      <c r="J18" s="16">
        <f t="shared" si="1"/>
        <v>8963.9299749999991</v>
      </c>
    </row>
    <row r="19" spans="2:10" x14ac:dyDescent="0.2">
      <c r="B19" s="35"/>
      <c r="C19" s="35" t="s">
        <v>19</v>
      </c>
      <c r="D19" s="47">
        <v>11009.744166</v>
      </c>
      <c r="E19" s="47">
        <f t="shared" si="0"/>
        <v>3027679.6456500003</v>
      </c>
      <c r="G19" s="17"/>
      <c r="H19" s="17" t="s">
        <v>20</v>
      </c>
      <c r="I19" s="34">
        <v>0.68472900000000003</v>
      </c>
      <c r="J19" s="16">
        <f t="shared" si="1"/>
        <v>188.30047500000001</v>
      </c>
    </row>
    <row r="20" spans="2:10" x14ac:dyDescent="0.2">
      <c r="B20" s="35"/>
      <c r="C20" s="35" t="s">
        <v>20</v>
      </c>
      <c r="D20" s="47">
        <v>8818.6569089999994</v>
      </c>
      <c r="E20" s="47">
        <f t="shared" si="0"/>
        <v>2425130.6499749999</v>
      </c>
      <c r="G20" s="17"/>
      <c r="H20" s="17" t="s">
        <v>21</v>
      </c>
      <c r="I20" s="34">
        <v>2.1397249999999999</v>
      </c>
      <c r="J20" s="16">
        <f t="shared" si="1"/>
        <v>588.42437499999994</v>
      </c>
    </row>
    <row r="21" spans="2:10" x14ac:dyDescent="0.2">
      <c r="B21" s="35"/>
      <c r="C21" s="35" t="s">
        <v>21</v>
      </c>
      <c r="D21" s="47">
        <v>2007.4572989999999</v>
      </c>
      <c r="E21" s="47">
        <f t="shared" si="0"/>
        <v>552050.75722499995</v>
      </c>
      <c r="G21" s="17" t="s">
        <v>73</v>
      </c>
      <c r="H21" s="39" t="s">
        <v>32</v>
      </c>
      <c r="I21" s="38">
        <v>2318.6591159999998</v>
      </c>
      <c r="J21" s="38">
        <f t="shared" si="1"/>
        <v>637631.25689999992</v>
      </c>
    </row>
    <row r="22" spans="2:10" x14ac:dyDescent="0.2">
      <c r="B22" s="35"/>
      <c r="C22" s="35" t="s">
        <v>22</v>
      </c>
      <c r="D22" s="47">
        <v>757.901386</v>
      </c>
      <c r="E22" s="47">
        <f t="shared" si="0"/>
        <v>208422.88115</v>
      </c>
      <c r="G22" s="17"/>
      <c r="H22" s="17" t="s">
        <v>19</v>
      </c>
      <c r="I22" s="16">
        <v>2682.9519409999998</v>
      </c>
      <c r="J22" s="16">
        <f t="shared" si="1"/>
        <v>737811.7837749999</v>
      </c>
    </row>
    <row r="23" spans="2:10" x14ac:dyDescent="0.2">
      <c r="B23" s="35" t="s">
        <v>72</v>
      </c>
      <c r="C23" s="36" t="s">
        <v>32</v>
      </c>
      <c r="D23" s="46">
        <v>641.41459399999997</v>
      </c>
      <c r="E23" s="38">
        <f t="shared" si="0"/>
        <v>176389.01334999999</v>
      </c>
      <c r="G23" s="17"/>
      <c r="H23" s="17" t="s">
        <v>20</v>
      </c>
      <c r="I23" s="16">
        <v>583.33732999999995</v>
      </c>
      <c r="J23" s="16">
        <f t="shared" si="1"/>
        <v>160417.76574999999</v>
      </c>
    </row>
    <row r="24" spans="2:10" x14ac:dyDescent="0.2">
      <c r="B24" s="35"/>
      <c r="C24" s="35" t="s">
        <v>19</v>
      </c>
      <c r="D24" s="47">
        <v>324.08654899999999</v>
      </c>
      <c r="E24" s="47">
        <f t="shared" si="0"/>
        <v>89123.800974999991</v>
      </c>
      <c r="G24" s="17"/>
      <c r="H24" s="17" t="s">
        <v>21</v>
      </c>
      <c r="I24" s="16">
        <v>480.608115</v>
      </c>
      <c r="J24" s="16">
        <f t="shared" si="1"/>
        <v>132167.23162499999</v>
      </c>
    </row>
    <row r="25" spans="2:10" x14ac:dyDescent="0.2">
      <c r="B25" s="35"/>
      <c r="C25" s="35" t="s">
        <v>20</v>
      </c>
      <c r="D25" s="47">
        <v>506.65207800000002</v>
      </c>
      <c r="E25" s="47">
        <f t="shared" si="0"/>
        <v>139329.32145000002</v>
      </c>
      <c r="G25" s="17"/>
      <c r="H25" s="17" t="s">
        <v>22</v>
      </c>
      <c r="I25" s="22">
        <v>18.492367000000002</v>
      </c>
      <c r="J25" s="22">
        <f t="shared" si="1"/>
        <v>5085.4009250000008</v>
      </c>
    </row>
    <row r="26" spans="2:10" x14ac:dyDescent="0.2">
      <c r="B26" s="35"/>
      <c r="C26" s="35" t="s">
        <v>21</v>
      </c>
      <c r="D26" s="47">
        <v>282.48551500000002</v>
      </c>
      <c r="E26" s="47">
        <f t="shared" si="0"/>
        <v>77683.516625000004</v>
      </c>
      <c r="I26" s="23">
        <f>SUMIF(H9:H25,"&lt;&gt;T",I9:I25)</f>
        <v>5942.7217350000001</v>
      </c>
      <c r="J26" s="23">
        <f>SUMIF(H9:H25,"&lt;&gt;T",J9:J25)</f>
        <v>1634248.4771249997</v>
      </c>
    </row>
    <row r="27" spans="2:10" x14ac:dyDescent="0.2">
      <c r="B27" s="35"/>
      <c r="C27" s="35" t="s">
        <v>22</v>
      </c>
      <c r="D27" s="47">
        <v>77.361908</v>
      </c>
      <c r="E27" s="47">
        <f t="shared" si="0"/>
        <v>21274.524699999998</v>
      </c>
    </row>
    <row r="28" spans="2:10" x14ac:dyDescent="0.2">
      <c r="B28" s="35" t="s">
        <v>73</v>
      </c>
      <c r="C28" s="36" t="s">
        <v>32</v>
      </c>
      <c r="D28" s="46">
        <v>28962.318847999999</v>
      </c>
      <c r="E28" s="38">
        <f t="shared" si="0"/>
        <v>7964637.6831999999</v>
      </c>
    </row>
    <row r="29" spans="2:10" x14ac:dyDescent="0.2">
      <c r="B29" s="35"/>
      <c r="C29" s="35" t="s">
        <v>19</v>
      </c>
      <c r="D29" s="47">
        <v>36371.580958999999</v>
      </c>
      <c r="E29" s="47">
        <f t="shared" si="0"/>
        <v>10002184.763725</v>
      </c>
    </row>
    <row r="30" spans="2:10" x14ac:dyDescent="0.2">
      <c r="B30" s="35"/>
      <c r="C30" s="35" t="s">
        <v>20</v>
      </c>
      <c r="D30" s="47">
        <v>20463.868020999998</v>
      </c>
      <c r="E30" s="47">
        <f t="shared" si="0"/>
        <v>5627563.7057749992</v>
      </c>
    </row>
    <row r="31" spans="2:10" x14ac:dyDescent="0.2">
      <c r="B31" s="35"/>
      <c r="C31" s="35" t="s">
        <v>21</v>
      </c>
      <c r="D31" s="47">
        <v>11187.654885</v>
      </c>
      <c r="E31" s="47">
        <f t="shared" si="0"/>
        <v>3076605.0933750002</v>
      </c>
    </row>
    <row r="32" spans="2:10" x14ac:dyDescent="0.2">
      <c r="B32" s="35"/>
      <c r="C32" s="35" t="s">
        <v>22</v>
      </c>
      <c r="D32" s="48">
        <v>4042.602492</v>
      </c>
      <c r="E32" s="48">
        <f t="shared" si="0"/>
        <v>1111715.6853</v>
      </c>
    </row>
    <row r="33" spans="2:5" x14ac:dyDescent="0.2">
      <c r="B33" s="35"/>
      <c r="C33" s="35"/>
      <c r="D33" s="23">
        <f>SUMIF(C9:C32,"&lt;&gt;T",D9:D32)</f>
        <v>101197.97910900001</v>
      </c>
      <c r="E33" s="23">
        <f>SUMIF(C9:C32,"&lt;&gt;T",E9:E32)</f>
        <v>27829444.254975002</v>
      </c>
    </row>
    <row r="34" spans="2:5" x14ac:dyDescent="0.2">
      <c r="B34" s="35"/>
      <c r="C34" s="35"/>
    </row>
    <row r="35" spans="2:5" x14ac:dyDescent="0.2">
      <c r="B35" s="35"/>
      <c r="C35" s="35"/>
    </row>
    <row r="36" spans="2:5" x14ac:dyDescent="0.2">
      <c r="B36" s="35"/>
      <c r="C36" s="35"/>
    </row>
    <row r="37" spans="2:5" x14ac:dyDescent="0.2">
      <c r="B37" s="35"/>
      <c r="C37" s="36"/>
      <c r="D37" s="37"/>
      <c r="E37" s="37"/>
    </row>
    <row r="38" spans="2:5" x14ac:dyDescent="0.2">
      <c r="B38" s="35"/>
      <c r="C38" s="35"/>
    </row>
    <row r="39" spans="2:5" x14ac:dyDescent="0.2">
      <c r="B39" s="35"/>
      <c r="C39" s="35"/>
    </row>
    <row r="40" spans="2:5" x14ac:dyDescent="0.2">
      <c r="B40" s="35"/>
      <c r="C40" s="35"/>
    </row>
    <row r="41" spans="2:5" x14ac:dyDescent="0.2">
      <c r="B41" s="35"/>
      <c r="C41" s="35"/>
    </row>
    <row r="42" spans="2:5" x14ac:dyDescent="0.2">
      <c r="B42" s="35"/>
      <c r="C42" s="35"/>
    </row>
    <row r="43" spans="2:5" x14ac:dyDescent="0.2">
      <c r="B43" s="35"/>
      <c r="C43" s="35"/>
    </row>
    <row r="44" spans="2:5" x14ac:dyDescent="0.2">
      <c r="B44" s="35"/>
      <c r="C44" s="36"/>
      <c r="D44" s="37"/>
      <c r="E44" s="37"/>
    </row>
    <row r="45" spans="2:5" x14ac:dyDescent="0.2">
      <c r="B45" s="35"/>
      <c r="C45" s="35"/>
    </row>
    <row r="46" spans="2:5" x14ac:dyDescent="0.2">
      <c r="B46" s="35"/>
      <c r="C46" s="35"/>
    </row>
    <row r="47" spans="2:5" x14ac:dyDescent="0.2">
      <c r="B47" s="35"/>
      <c r="C47" s="35"/>
    </row>
    <row r="48" spans="2:5" x14ac:dyDescent="0.2">
      <c r="B48" s="35"/>
      <c r="C48" s="35"/>
    </row>
    <row r="49" spans="2:5" x14ac:dyDescent="0.2">
      <c r="B49" s="35"/>
      <c r="C49" s="36"/>
      <c r="D49" s="37"/>
      <c r="E49" s="37"/>
    </row>
    <row r="50" spans="2:5" x14ac:dyDescent="0.2">
      <c r="B50" s="35"/>
      <c r="C50" s="35"/>
    </row>
    <row r="51" spans="2:5" x14ac:dyDescent="0.2">
      <c r="B51" s="35"/>
      <c r="C51" s="35"/>
    </row>
    <row r="52" spans="2:5" x14ac:dyDescent="0.2">
      <c r="B52" s="35"/>
      <c r="C52" s="35"/>
    </row>
    <row r="53" spans="2:5" x14ac:dyDescent="0.2">
      <c r="B53" s="35"/>
      <c r="C53" s="35"/>
    </row>
    <row r="54" spans="2:5" x14ac:dyDescent="0.2">
      <c r="B54" s="35"/>
      <c r="C54" s="35"/>
    </row>
    <row r="55" spans="2:5" x14ac:dyDescent="0.2">
      <c r="B55" s="35"/>
      <c r="C55" s="35"/>
    </row>
    <row r="56" spans="2:5" x14ac:dyDescent="0.2">
      <c r="B56" s="35"/>
      <c r="C56" s="36"/>
      <c r="D56" s="37"/>
      <c r="E56" s="37"/>
    </row>
    <row r="57" spans="2:5" x14ac:dyDescent="0.2">
      <c r="B57" s="35"/>
      <c r="C57" s="35"/>
    </row>
    <row r="58" spans="2:5" x14ac:dyDescent="0.2">
      <c r="B58" s="35"/>
      <c r="C58" s="35"/>
    </row>
    <row r="59" spans="2:5" x14ac:dyDescent="0.2">
      <c r="B59" s="35"/>
      <c r="C59" s="36"/>
      <c r="D59" s="37"/>
      <c r="E59" s="37"/>
    </row>
    <row r="60" spans="2:5" x14ac:dyDescent="0.2">
      <c r="B60" s="35"/>
      <c r="C60" s="35"/>
    </row>
    <row r="61" spans="2:5" x14ac:dyDescent="0.2">
      <c r="B61" s="35"/>
      <c r="C61" s="35"/>
    </row>
    <row r="62" spans="2:5" x14ac:dyDescent="0.2">
      <c r="B62" s="35"/>
      <c r="C62" s="35"/>
    </row>
    <row r="63" spans="2:5" x14ac:dyDescent="0.2">
      <c r="B63" s="35"/>
      <c r="C63" s="35"/>
    </row>
    <row r="64" spans="2:5" x14ac:dyDescent="0.2">
      <c r="B64" s="35"/>
      <c r="C64" s="35"/>
    </row>
    <row r="65" spans="2:5" x14ac:dyDescent="0.2">
      <c r="B65" s="35"/>
      <c r="C65" s="36"/>
      <c r="D65" s="37"/>
      <c r="E65" s="37"/>
    </row>
    <row r="66" spans="2:5" x14ac:dyDescent="0.2">
      <c r="B66" s="35"/>
      <c r="C66" s="36"/>
      <c r="D66" s="37"/>
      <c r="E66" s="37"/>
    </row>
    <row r="67" spans="2:5" x14ac:dyDescent="0.2">
      <c r="B67" s="35"/>
      <c r="C67" s="36"/>
      <c r="D67" s="37"/>
      <c r="E67" s="37"/>
    </row>
    <row r="68" spans="2:5" x14ac:dyDescent="0.2">
      <c r="B68" s="35"/>
      <c r="C68" s="35"/>
      <c r="D68" s="40"/>
    </row>
    <row r="69" spans="2:5" x14ac:dyDescent="0.2">
      <c r="B69" s="35"/>
      <c r="C69" s="35"/>
    </row>
    <row r="70" spans="2:5" x14ac:dyDescent="0.2">
      <c r="B70" s="35"/>
      <c r="C70" s="35"/>
    </row>
    <row r="71" spans="2:5" x14ac:dyDescent="0.2">
      <c r="B71" s="35"/>
      <c r="C71" s="35"/>
    </row>
    <row r="72" spans="2:5" x14ac:dyDescent="0.2">
      <c r="B72" s="35"/>
      <c r="C72" s="35"/>
    </row>
    <row r="73" spans="2:5" x14ac:dyDescent="0.2">
      <c r="B73" s="35"/>
      <c r="C73" s="35"/>
    </row>
    <row r="74" spans="2:5" x14ac:dyDescent="0.2">
      <c r="B74" s="35"/>
      <c r="C74" s="36"/>
      <c r="D74" s="37"/>
      <c r="E74" s="37"/>
    </row>
    <row r="75" spans="2:5" x14ac:dyDescent="0.2">
      <c r="B75" s="35"/>
      <c r="C75" s="35"/>
    </row>
    <row r="76" spans="2:5" x14ac:dyDescent="0.2">
      <c r="B76" s="35"/>
      <c r="C76" s="35"/>
    </row>
    <row r="77" spans="2:5" x14ac:dyDescent="0.2">
      <c r="B77" s="35"/>
      <c r="C77" s="35"/>
    </row>
    <row r="78" spans="2:5" x14ac:dyDescent="0.2">
      <c r="B78" s="35"/>
      <c r="C78" s="36"/>
      <c r="D78" s="37"/>
      <c r="E78" s="37"/>
    </row>
    <row r="79" spans="2:5" x14ac:dyDescent="0.2">
      <c r="B79" s="35"/>
      <c r="C79" s="35"/>
    </row>
    <row r="80" spans="2:5" x14ac:dyDescent="0.2">
      <c r="B80" s="35"/>
      <c r="C80" s="35"/>
    </row>
    <row r="81" spans="2:5" x14ac:dyDescent="0.2">
      <c r="B81" s="35"/>
      <c r="C81" s="35"/>
    </row>
    <row r="82" spans="2:5" x14ac:dyDescent="0.2">
      <c r="B82" s="35"/>
      <c r="C82" s="35"/>
    </row>
    <row r="83" spans="2:5" x14ac:dyDescent="0.2">
      <c r="B83" s="35"/>
      <c r="C83" s="35"/>
    </row>
    <row r="84" spans="2:5" x14ac:dyDescent="0.2">
      <c r="B84" s="35"/>
      <c r="C84" s="35"/>
    </row>
    <row r="85" spans="2:5" x14ac:dyDescent="0.2">
      <c r="B85" s="35"/>
      <c r="C85" s="36"/>
      <c r="D85" s="37"/>
      <c r="E85" s="37"/>
    </row>
    <row r="86" spans="2:5" x14ac:dyDescent="0.2">
      <c r="B86" s="35"/>
      <c r="C86" s="35"/>
    </row>
    <row r="87" spans="2:5" x14ac:dyDescent="0.2">
      <c r="B87" s="35"/>
      <c r="C87" s="35"/>
    </row>
    <row r="88" spans="2:5" x14ac:dyDescent="0.2">
      <c r="B88" s="35"/>
      <c r="C88" s="36"/>
      <c r="D88" s="37"/>
      <c r="E88" s="37"/>
    </row>
    <row r="89" spans="2:5" x14ac:dyDescent="0.2">
      <c r="B89" s="35"/>
      <c r="C89" s="35"/>
    </row>
    <row r="90" spans="2:5" x14ac:dyDescent="0.2">
      <c r="B90" s="35"/>
      <c r="C90" s="35"/>
    </row>
    <row r="91" spans="2:5" x14ac:dyDescent="0.2">
      <c r="B91" s="35"/>
      <c r="C91" s="35"/>
    </row>
    <row r="92" spans="2:5" x14ac:dyDescent="0.2">
      <c r="B92" s="35"/>
      <c r="C92" s="35"/>
    </row>
    <row r="93" spans="2:5" x14ac:dyDescent="0.2">
      <c r="B93" s="35"/>
      <c r="C93" s="35"/>
    </row>
    <row r="94" spans="2:5" x14ac:dyDescent="0.2">
      <c r="B94" s="35"/>
      <c r="C94" s="35"/>
    </row>
    <row r="95" spans="2:5" x14ac:dyDescent="0.2">
      <c r="B95" s="35"/>
      <c r="C95" s="36"/>
      <c r="D95" s="37"/>
      <c r="E95" s="37"/>
    </row>
    <row r="96" spans="2:5" x14ac:dyDescent="0.2">
      <c r="B96" s="35"/>
      <c r="C96" s="35"/>
    </row>
    <row r="97" spans="2:5" x14ac:dyDescent="0.2">
      <c r="B97" s="35"/>
      <c r="C97" s="35"/>
    </row>
    <row r="98" spans="2:5" x14ac:dyDescent="0.2">
      <c r="B98" s="35"/>
      <c r="C98" s="35"/>
    </row>
    <row r="99" spans="2:5" x14ac:dyDescent="0.2">
      <c r="B99" s="35"/>
      <c r="C99" s="36"/>
      <c r="D99" s="37"/>
      <c r="E99" s="37"/>
    </row>
    <row r="100" spans="2:5" x14ac:dyDescent="0.2">
      <c r="B100" s="35"/>
      <c r="C100" s="35"/>
    </row>
    <row r="101" spans="2:5" x14ac:dyDescent="0.2">
      <c r="B101" s="35"/>
      <c r="C101" s="35"/>
    </row>
    <row r="102" spans="2:5" x14ac:dyDescent="0.2">
      <c r="B102" s="35"/>
      <c r="C102" s="35"/>
    </row>
    <row r="103" spans="2:5" x14ac:dyDescent="0.2">
      <c r="B103" s="35"/>
      <c r="C103" s="35"/>
    </row>
    <row r="104" spans="2:5" x14ac:dyDescent="0.2">
      <c r="B104" s="35"/>
      <c r="C104" s="35"/>
    </row>
    <row r="105" spans="2:5" x14ac:dyDescent="0.2">
      <c r="B105" s="35"/>
      <c r="C105" s="36"/>
      <c r="D105" s="37"/>
      <c r="E105" s="37"/>
    </row>
    <row r="106" spans="2:5" x14ac:dyDescent="0.2">
      <c r="B106" s="35"/>
      <c r="C106" s="35"/>
    </row>
    <row r="107" spans="2:5" x14ac:dyDescent="0.2">
      <c r="B107" s="35"/>
      <c r="C107" s="35"/>
    </row>
    <row r="108" spans="2:5" x14ac:dyDescent="0.2">
      <c r="B108" s="35"/>
      <c r="C108" s="36"/>
      <c r="D108" s="37"/>
      <c r="E108" s="37"/>
    </row>
    <row r="109" spans="2:5" x14ac:dyDescent="0.2">
      <c r="B109" s="35"/>
      <c r="C109" s="35"/>
    </row>
    <row r="110" spans="2:5" x14ac:dyDescent="0.2">
      <c r="B110" s="35"/>
      <c r="C110" s="35"/>
    </row>
    <row r="111" spans="2:5" x14ac:dyDescent="0.2">
      <c r="B111" s="35"/>
      <c r="C111" s="35"/>
    </row>
    <row r="112" spans="2:5" x14ac:dyDescent="0.2">
      <c r="B112" s="35"/>
      <c r="C112" s="35"/>
    </row>
    <row r="113" spans="2:3" x14ac:dyDescent="0.2">
      <c r="B113" s="35"/>
      <c r="C113" s="35"/>
    </row>
    <row r="114" spans="2:3" x14ac:dyDescent="0.2">
      <c r="B114" s="35"/>
      <c r="C114" s="35"/>
    </row>
    <row r="115" spans="2:3" x14ac:dyDescent="0.2">
      <c r="B115" s="35"/>
      <c r="C115" s="35"/>
    </row>
    <row r="116" spans="2:3" x14ac:dyDescent="0.2">
      <c r="B116" s="35"/>
      <c r="C116" s="35"/>
    </row>
    <row r="117" spans="2:3" x14ac:dyDescent="0.2">
      <c r="B117" s="35"/>
      <c r="C117" s="35"/>
    </row>
    <row r="118" spans="2:3" x14ac:dyDescent="0.2">
      <c r="B118" s="35"/>
      <c r="C118" s="35"/>
    </row>
    <row r="119" spans="2:3" x14ac:dyDescent="0.2">
      <c r="B119" s="35"/>
      <c r="C119" s="35"/>
    </row>
    <row r="120" spans="2:3" x14ac:dyDescent="0.2">
      <c r="B120" s="35"/>
      <c r="C120" s="35"/>
    </row>
    <row r="121" spans="2:3" x14ac:dyDescent="0.2">
      <c r="B121" s="35"/>
      <c r="C121" s="35"/>
    </row>
    <row r="122" spans="2:3" x14ac:dyDescent="0.2">
      <c r="B122" s="35"/>
      <c r="C122" s="35"/>
    </row>
    <row r="123" spans="2:3" x14ac:dyDescent="0.2">
      <c r="B123" s="35"/>
      <c r="C123" s="35"/>
    </row>
    <row r="124" spans="2:3" x14ac:dyDescent="0.2">
      <c r="B124" s="35"/>
      <c r="C124" s="35"/>
    </row>
    <row r="125" spans="2:3" x14ac:dyDescent="0.2">
      <c r="B125" s="35"/>
      <c r="C125" s="35"/>
    </row>
    <row r="126" spans="2:3" x14ac:dyDescent="0.2">
      <c r="B126" s="35"/>
      <c r="C126" s="35"/>
    </row>
    <row r="127" spans="2:3" x14ac:dyDescent="0.2">
      <c r="B127" s="35"/>
      <c r="C127" s="35"/>
    </row>
    <row r="128" spans="2:3" x14ac:dyDescent="0.2">
      <c r="B128" s="35"/>
      <c r="C128" s="35"/>
    </row>
    <row r="129" spans="2:3" x14ac:dyDescent="0.2">
      <c r="B129" s="35"/>
      <c r="C129" s="35"/>
    </row>
    <row r="130" spans="2:3" x14ac:dyDescent="0.2">
      <c r="B130" s="35"/>
      <c r="C130" s="35"/>
    </row>
    <row r="131" spans="2:3" x14ac:dyDescent="0.2">
      <c r="B131" s="35"/>
      <c r="C131" s="35"/>
    </row>
    <row r="132" spans="2:3" x14ac:dyDescent="0.2">
      <c r="B132" s="35"/>
      <c r="C132" s="35"/>
    </row>
    <row r="133" spans="2:3" x14ac:dyDescent="0.2">
      <c r="B133" s="35"/>
      <c r="C133" s="35"/>
    </row>
    <row r="134" spans="2:3" x14ac:dyDescent="0.2">
      <c r="B134" s="35"/>
      <c r="C134" s="35"/>
    </row>
    <row r="135" spans="2:3" x14ac:dyDescent="0.2">
      <c r="B135" s="35"/>
      <c r="C135" s="35"/>
    </row>
    <row r="136" spans="2:3" x14ac:dyDescent="0.2">
      <c r="B136" s="35"/>
      <c r="C136" s="35"/>
    </row>
    <row r="137" spans="2:3" x14ac:dyDescent="0.2">
      <c r="B137" s="35"/>
      <c r="C137" s="35"/>
    </row>
    <row r="138" spans="2:3" x14ac:dyDescent="0.2">
      <c r="B138" s="35"/>
      <c r="C138" s="35"/>
    </row>
    <row r="139" spans="2:3" x14ac:dyDescent="0.2">
      <c r="B139" s="35"/>
      <c r="C139" s="35"/>
    </row>
    <row r="140" spans="2:3" x14ac:dyDescent="0.2">
      <c r="B140" s="35"/>
      <c r="C140" s="35"/>
    </row>
    <row r="141" spans="2:3" x14ac:dyDescent="0.2">
      <c r="B141" s="35"/>
      <c r="C141" s="35"/>
    </row>
    <row r="142" spans="2:3" x14ac:dyDescent="0.2">
      <c r="B142" s="35"/>
      <c r="C142" s="35"/>
    </row>
    <row r="143" spans="2:3" x14ac:dyDescent="0.2">
      <c r="B143" s="35"/>
      <c r="C143" s="35"/>
    </row>
    <row r="144" spans="2:3" x14ac:dyDescent="0.2">
      <c r="B144" s="35"/>
      <c r="C144" s="35"/>
    </row>
    <row r="145" spans="2:3" x14ac:dyDescent="0.2">
      <c r="B145" s="35"/>
      <c r="C145" s="35"/>
    </row>
    <row r="146" spans="2:3" x14ac:dyDescent="0.2">
      <c r="B146" s="35"/>
      <c r="C146" s="35"/>
    </row>
    <row r="147" spans="2:3" x14ac:dyDescent="0.2">
      <c r="B147" s="35"/>
      <c r="C147" s="35"/>
    </row>
    <row r="148" spans="2:3" x14ac:dyDescent="0.2">
      <c r="B148" s="35"/>
      <c r="C148" s="35"/>
    </row>
    <row r="149" spans="2:3" x14ac:dyDescent="0.2">
      <c r="B149" s="35"/>
      <c r="C149" s="35"/>
    </row>
    <row r="150" spans="2:3" x14ac:dyDescent="0.2">
      <c r="B150" s="35"/>
      <c r="C150" s="35"/>
    </row>
    <row r="151" spans="2:3" x14ac:dyDescent="0.2">
      <c r="B151" s="35"/>
      <c r="C151" s="35"/>
    </row>
    <row r="152" spans="2:3" x14ac:dyDescent="0.2">
      <c r="B152" s="35"/>
      <c r="C152" s="35"/>
    </row>
    <row r="153" spans="2:3" x14ac:dyDescent="0.2">
      <c r="B153" s="35"/>
      <c r="C153" s="35"/>
    </row>
    <row r="154" spans="2:3" x14ac:dyDescent="0.2">
      <c r="B154" s="35"/>
      <c r="C154" s="35"/>
    </row>
    <row r="155" spans="2:3" x14ac:dyDescent="0.2">
      <c r="B155" s="35"/>
      <c r="C155" s="35"/>
    </row>
    <row r="156" spans="2:3" x14ac:dyDescent="0.2">
      <c r="B156" s="35"/>
      <c r="C156" s="35"/>
    </row>
    <row r="157" spans="2:3" x14ac:dyDescent="0.2">
      <c r="B157" s="35"/>
      <c r="C157" s="35"/>
    </row>
    <row r="158" spans="2:3" x14ac:dyDescent="0.2">
      <c r="B158" s="35"/>
      <c r="C158" s="35"/>
    </row>
    <row r="159" spans="2:3" x14ac:dyDescent="0.2">
      <c r="B159" s="35"/>
      <c r="C159" s="35"/>
    </row>
    <row r="160" spans="2:3" x14ac:dyDescent="0.2">
      <c r="B160" s="35"/>
      <c r="C160" s="35"/>
    </row>
    <row r="161" spans="2:3" x14ac:dyDescent="0.2">
      <c r="B161" s="35"/>
      <c r="C161" s="35"/>
    </row>
    <row r="162" spans="2:3" x14ac:dyDescent="0.2">
      <c r="B162" s="35"/>
      <c r="C162" s="35"/>
    </row>
    <row r="163" spans="2:3" x14ac:dyDescent="0.2">
      <c r="B163" s="35"/>
      <c r="C163" s="35"/>
    </row>
    <row r="164" spans="2:3" x14ac:dyDescent="0.2">
      <c r="B164" s="35"/>
      <c r="C164" s="35"/>
    </row>
    <row r="165" spans="2:3" x14ac:dyDescent="0.2">
      <c r="B165" s="35"/>
      <c r="C165" s="35"/>
    </row>
    <row r="166" spans="2:3" x14ac:dyDescent="0.2">
      <c r="B166" s="35"/>
      <c r="C166" s="35"/>
    </row>
    <row r="167" spans="2:3" x14ac:dyDescent="0.2">
      <c r="B167" s="35"/>
      <c r="C167" s="35"/>
    </row>
    <row r="168" spans="2:3" x14ac:dyDescent="0.2">
      <c r="B168" s="35"/>
      <c r="C168" s="35"/>
    </row>
    <row r="169" spans="2:3" x14ac:dyDescent="0.2">
      <c r="B169" s="35"/>
      <c r="C169" s="35"/>
    </row>
    <row r="170" spans="2:3" x14ac:dyDescent="0.2">
      <c r="B170" s="35"/>
      <c r="C170" s="35"/>
    </row>
    <row r="171" spans="2:3" x14ac:dyDescent="0.2">
      <c r="B171" s="35"/>
      <c r="C171" s="35"/>
    </row>
    <row r="172" spans="2:3" x14ac:dyDescent="0.2">
      <c r="B172" s="35"/>
      <c r="C172" s="35"/>
    </row>
    <row r="173" spans="2:3" x14ac:dyDescent="0.2">
      <c r="B173" s="35"/>
      <c r="C173" s="35"/>
    </row>
    <row r="174" spans="2:3" x14ac:dyDescent="0.2">
      <c r="B174" s="35"/>
      <c r="C174" s="35"/>
    </row>
    <row r="175" spans="2:3" x14ac:dyDescent="0.2">
      <c r="B175" s="35"/>
      <c r="C175" s="35"/>
    </row>
    <row r="176" spans="2:3" x14ac:dyDescent="0.2">
      <c r="B176" s="35"/>
      <c r="C176" s="35"/>
    </row>
    <row r="177" spans="2:3" x14ac:dyDescent="0.2">
      <c r="B177" s="35"/>
      <c r="C177" s="35"/>
    </row>
    <row r="178" spans="2:3" x14ac:dyDescent="0.2">
      <c r="B178" s="35"/>
      <c r="C178" s="35"/>
    </row>
    <row r="179" spans="2:3" x14ac:dyDescent="0.2">
      <c r="B179" s="35"/>
      <c r="C179" s="35"/>
    </row>
    <row r="180" spans="2:3" x14ac:dyDescent="0.2">
      <c r="B180" s="35"/>
      <c r="C180" s="35"/>
    </row>
    <row r="181" spans="2:3" x14ac:dyDescent="0.2">
      <c r="B181" s="35"/>
      <c r="C181" s="35"/>
    </row>
    <row r="182" spans="2:3" x14ac:dyDescent="0.2">
      <c r="B182" s="35"/>
      <c r="C182" s="35"/>
    </row>
    <row r="183" spans="2:3" x14ac:dyDescent="0.2">
      <c r="B183" s="35"/>
      <c r="C183" s="35"/>
    </row>
    <row r="184" spans="2:3" x14ac:dyDescent="0.2">
      <c r="B184" s="35"/>
      <c r="C184" s="35"/>
    </row>
    <row r="185" spans="2:3" x14ac:dyDescent="0.2">
      <c r="B185" s="35"/>
      <c r="C185" s="35"/>
    </row>
    <row r="186" spans="2:3" x14ac:dyDescent="0.2">
      <c r="B186" s="35"/>
      <c r="C186" s="35"/>
    </row>
    <row r="187" spans="2:3" x14ac:dyDescent="0.2">
      <c r="B187" s="35"/>
      <c r="C187" s="35"/>
    </row>
    <row r="188" spans="2:3" x14ac:dyDescent="0.2">
      <c r="B188" s="35"/>
      <c r="C188" s="35"/>
    </row>
    <row r="189" spans="2:3" x14ac:dyDescent="0.2">
      <c r="B189" s="35"/>
      <c r="C189" s="35"/>
    </row>
    <row r="190" spans="2:3" x14ac:dyDescent="0.2">
      <c r="B190" s="35"/>
      <c r="C190" s="35"/>
    </row>
    <row r="191" spans="2:3" x14ac:dyDescent="0.2">
      <c r="B191" s="35"/>
      <c r="C191" s="35"/>
    </row>
    <row r="192" spans="2:3" x14ac:dyDescent="0.2">
      <c r="B192" s="35"/>
      <c r="C192" s="35"/>
    </row>
    <row r="193" spans="2:3" x14ac:dyDescent="0.2">
      <c r="B193" s="35"/>
      <c r="C193" s="35"/>
    </row>
    <row r="194" spans="2:3" x14ac:dyDescent="0.2">
      <c r="B194" s="35"/>
      <c r="C194" s="35"/>
    </row>
    <row r="195" spans="2:3" x14ac:dyDescent="0.2">
      <c r="B195" s="35"/>
      <c r="C195" s="35"/>
    </row>
    <row r="196" spans="2:3" x14ac:dyDescent="0.2">
      <c r="B196" s="35"/>
      <c r="C196" s="35"/>
    </row>
    <row r="197" spans="2:3" x14ac:dyDescent="0.2">
      <c r="B197" s="35"/>
      <c r="C197" s="35"/>
    </row>
    <row r="198" spans="2:3" x14ac:dyDescent="0.2">
      <c r="B198" s="35"/>
      <c r="C198" s="35"/>
    </row>
    <row r="199" spans="2:3" x14ac:dyDescent="0.2">
      <c r="B199" s="35"/>
      <c r="C199" s="35"/>
    </row>
    <row r="200" spans="2:3" x14ac:dyDescent="0.2">
      <c r="B200" s="35"/>
      <c r="C200" s="35"/>
    </row>
    <row r="201" spans="2:3" x14ac:dyDescent="0.2">
      <c r="B201" s="35"/>
      <c r="C201" s="35"/>
    </row>
    <row r="202" spans="2:3" x14ac:dyDescent="0.2">
      <c r="B202" s="35"/>
      <c r="C202" s="35"/>
    </row>
    <row r="203" spans="2:3" x14ac:dyDescent="0.2">
      <c r="B203" s="35"/>
      <c r="C203" s="35"/>
    </row>
    <row r="204" spans="2:3" x14ac:dyDescent="0.2">
      <c r="B204" s="35"/>
      <c r="C204" s="35"/>
    </row>
    <row r="205" spans="2:3" x14ac:dyDescent="0.2">
      <c r="B205" s="35"/>
      <c r="C205" s="35"/>
    </row>
    <row r="206" spans="2:3" x14ac:dyDescent="0.2">
      <c r="B206" s="35"/>
      <c r="C206" s="35"/>
    </row>
    <row r="207" spans="2:3" x14ac:dyDescent="0.2">
      <c r="B207" s="35"/>
      <c r="C207" s="35"/>
    </row>
    <row r="208" spans="2:3" x14ac:dyDescent="0.2">
      <c r="B208" s="35"/>
      <c r="C208" s="35"/>
    </row>
    <row r="209" spans="2:3" x14ac:dyDescent="0.2">
      <c r="B209" s="35"/>
      <c r="C209" s="35"/>
    </row>
    <row r="210" spans="2:3" x14ac:dyDescent="0.2">
      <c r="B210" s="35"/>
      <c r="C210" s="35"/>
    </row>
    <row r="211" spans="2:3" x14ac:dyDescent="0.2">
      <c r="B211" s="35"/>
      <c r="C211" s="35"/>
    </row>
    <row r="212" spans="2:3" x14ac:dyDescent="0.2">
      <c r="B212" s="35"/>
      <c r="C212" s="35"/>
    </row>
    <row r="213" spans="2:3" x14ac:dyDescent="0.2">
      <c r="B213" s="35"/>
      <c r="C213" s="35"/>
    </row>
    <row r="214" spans="2:3" x14ac:dyDescent="0.2">
      <c r="B214" s="35"/>
      <c r="C214" s="35"/>
    </row>
    <row r="215" spans="2:3" x14ac:dyDescent="0.2">
      <c r="B215" s="35"/>
      <c r="C215" s="35"/>
    </row>
    <row r="216" spans="2:3" x14ac:dyDescent="0.2">
      <c r="B216" s="35"/>
      <c r="C216" s="35"/>
    </row>
    <row r="217" spans="2:3" x14ac:dyDescent="0.2">
      <c r="B217" s="35"/>
      <c r="C217" s="35"/>
    </row>
    <row r="218" spans="2:3" x14ac:dyDescent="0.2">
      <c r="B218" s="35"/>
      <c r="C218" s="35"/>
    </row>
    <row r="219" spans="2:3" x14ac:dyDescent="0.2">
      <c r="B219" s="35"/>
      <c r="C219" s="35"/>
    </row>
    <row r="220" spans="2:3" x14ac:dyDescent="0.2">
      <c r="B220" s="35"/>
      <c r="C220" s="35"/>
    </row>
    <row r="221" spans="2:3" x14ac:dyDescent="0.2">
      <c r="B221" s="35"/>
      <c r="C221" s="35"/>
    </row>
    <row r="222" spans="2:3" x14ac:dyDescent="0.2">
      <c r="B222" s="35"/>
      <c r="C222" s="35"/>
    </row>
    <row r="223" spans="2:3" x14ac:dyDescent="0.2">
      <c r="B223" s="35"/>
      <c r="C223" s="35"/>
    </row>
    <row r="224" spans="2:3" x14ac:dyDescent="0.2">
      <c r="B224" s="35"/>
      <c r="C224" s="35"/>
    </row>
    <row r="225" spans="2:3" x14ac:dyDescent="0.2">
      <c r="B225" s="35"/>
      <c r="C225" s="35"/>
    </row>
    <row r="226" spans="2:3" x14ac:dyDescent="0.2">
      <c r="B226" s="35"/>
      <c r="C226" s="35"/>
    </row>
    <row r="227" spans="2:3" x14ac:dyDescent="0.2">
      <c r="B227" s="35"/>
      <c r="C227" s="35"/>
    </row>
    <row r="228" spans="2:3" x14ac:dyDescent="0.2">
      <c r="B228" s="35"/>
      <c r="C228" s="35"/>
    </row>
    <row r="229" spans="2:3" x14ac:dyDescent="0.2">
      <c r="B229" s="35"/>
      <c r="C229" s="35"/>
    </row>
    <row r="230" spans="2:3" x14ac:dyDescent="0.2">
      <c r="B230" s="35"/>
      <c r="C230" s="35"/>
    </row>
    <row r="231" spans="2:3" x14ac:dyDescent="0.2">
      <c r="B231" s="35"/>
      <c r="C231" s="35"/>
    </row>
    <row r="232" spans="2:3" x14ac:dyDescent="0.2">
      <c r="B232" s="35"/>
      <c r="C232" s="35"/>
    </row>
    <row r="233" spans="2:3" x14ac:dyDescent="0.2">
      <c r="B233" s="35"/>
      <c r="C233" s="35"/>
    </row>
    <row r="234" spans="2:3" x14ac:dyDescent="0.2">
      <c r="B234" s="35"/>
      <c r="C234" s="35"/>
    </row>
    <row r="235" spans="2:3" x14ac:dyDescent="0.2">
      <c r="B235" s="35"/>
      <c r="C235" s="35"/>
    </row>
    <row r="236" spans="2:3" x14ac:dyDescent="0.2">
      <c r="B236" s="35"/>
      <c r="C236" s="35"/>
    </row>
    <row r="237" spans="2:3" x14ac:dyDescent="0.2">
      <c r="B237" s="35"/>
      <c r="C237" s="35"/>
    </row>
    <row r="238" spans="2:3" x14ac:dyDescent="0.2">
      <c r="B238" s="35"/>
      <c r="C238" s="35"/>
    </row>
    <row r="239" spans="2:3" x14ac:dyDescent="0.2">
      <c r="B239" s="35"/>
      <c r="C239" s="35"/>
    </row>
    <row r="240" spans="2:3" x14ac:dyDescent="0.2">
      <c r="B240" s="35"/>
      <c r="C240" s="35"/>
    </row>
    <row r="241" spans="2:3" x14ac:dyDescent="0.2">
      <c r="B241" s="35"/>
      <c r="C241" s="35"/>
    </row>
    <row r="242" spans="2:3" x14ac:dyDescent="0.2">
      <c r="B242" s="35"/>
      <c r="C242" s="35"/>
    </row>
    <row r="243" spans="2:3" x14ac:dyDescent="0.2">
      <c r="B243" s="35"/>
      <c r="C243" s="35"/>
    </row>
    <row r="244" spans="2:3" x14ac:dyDescent="0.2">
      <c r="B244" s="35"/>
      <c r="C244" s="35"/>
    </row>
    <row r="245" spans="2:3" x14ac:dyDescent="0.2">
      <c r="B245" s="35"/>
      <c r="C245" s="35"/>
    </row>
    <row r="246" spans="2:3" x14ac:dyDescent="0.2">
      <c r="B246" s="35"/>
      <c r="C246" s="35"/>
    </row>
    <row r="247" spans="2:3" x14ac:dyDescent="0.2">
      <c r="B247" s="35"/>
      <c r="C247" s="35"/>
    </row>
    <row r="248" spans="2:3" x14ac:dyDescent="0.2">
      <c r="B248" s="35"/>
      <c r="C248" s="35"/>
    </row>
    <row r="249" spans="2:3" x14ac:dyDescent="0.2">
      <c r="B249" s="35"/>
      <c r="C249" s="35"/>
    </row>
    <row r="250" spans="2:3" x14ac:dyDescent="0.2">
      <c r="B250" s="35"/>
      <c r="C250" s="35"/>
    </row>
    <row r="251" spans="2:3" x14ac:dyDescent="0.2">
      <c r="B251" s="35"/>
      <c r="C251" s="35"/>
    </row>
    <row r="252" spans="2:3" x14ac:dyDescent="0.2">
      <c r="B252" s="35"/>
      <c r="C252" s="35"/>
    </row>
    <row r="253" spans="2:3" x14ac:dyDescent="0.2">
      <c r="B253" s="35"/>
      <c r="C253" s="35"/>
    </row>
    <row r="254" spans="2:3" x14ac:dyDescent="0.2">
      <c r="B254" s="35"/>
      <c r="C254" s="35"/>
    </row>
    <row r="255" spans="2:3" x14ac:dyDescent="0.2">
      <c r="B255" s="35"/>
      <c r="C255" s="35"/>
    </row>
    <row r="256" spans="2:3" x14ac:dyDescent="0.2">
      <c r="B256" s="35"/>
      <c r="C256" s="35"/>
    </row>
    <row r="257" spans="2:3" x14ac:dyDescent="0.2">
      <c r="B257" s="35"/>
      <c r="C257" s="35"/>
    </row>
    <row r="258" spans="2:3" x14ac:dyDescent="0.2">
      <c r="B258" s="35"/>
      <c r="C258" s="35"/>
    </row>
    <row r="259" spans="2:3" x14ac:dyDescent="0.2">
      <c r="B259" s="35"/>
      <c r="C259" s="35"/>
    </row>
    <row r="260" spans="2:3" x14ac:dyDescent="0.2">
      <c r="B260" s="35"/>
      <c r="C260" s="35"/>
    </row>
    <row r="261" spans="2:3" x14ac:dyDescent="0.2">
      <c r="B261" s="35"/>
      <c r="C261" s="35"/>
    </row>
    <row r="262" spans="2:3" x14ac:dyDescent="0.2">
      <c r="B262" s="35"/>
      <c r="C262" s="35"/>
    </row>
    <row r="263" spans="2:3" x14ac:dyDescent="0.2">
      <c r="B263" s="35"/>
      <c r="C263" s="35"/>
    </row>
    <row r="264" spans="2:3" x14ac:dyDescent="0.2">
      <c r="B264" s="35"/>
      <c r="C264" s="35"/>
    </row>
    <row r="265" spans="2:3" x14ac:dyDescent="0.2">
      <c r="B265" s="35"/>
      <c r="C265" s="35"/>
    </row>
    <row r="266" spans="2:3" x14ac:dyDescent="0.2">
      <c r="B266" s="35"/>
      <c r="C266" s="35"/>
    </row>
    <row r="267" spans="2:3" x14ac:dyDescent="0.2">
      <c r="B267" s="35"/>
      <c r="C267" s="35"/>
    </row>
    <row r="268" spans="2:3" x14ac:dyDescent="0.2">
      <c r="B268" s="35"/>
      <c r="C268" s="35"/>
    </row>
    <row r="269" spans="2:3" x14ac:dyDescent="0.2">
      <c r="B269" s="35"/>
      <c r="C269" s="35"/>
    </row>
    <row r="270" spans="2:3" x14ac:dyDescent="0.2">
      <c r="B270" s="35"/>
      <c r="C270" s="35"/>
    </row>
    <row r="271" spans="2:3" x14ac:dyDescent="0.2">
      <c r="B271" s="35"/>
      <c r="C271" s="35"/>
    </row>
  </sheetData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4"/>
  <sheetViews>
    <sheetView workbookViewId="0"/>
  </sheetViews>
  <sheetFormatPr defaultColWidth="9.140625" defaultRowHeight="12.75" customHeight="1" x14ac:dyDescent="0.2"/>
  <cols>
    <col min="1" max="1" width="5.7109375" style="16" customWidth="1"/>
    <col min="2" max="2" width="16.7109375" style="23" bestFit="1" customWidth="1"/>
    <col min="3" max="4" width="9.140625" style="23"/>
    <col min="5" max="5" width="12" style="23" bestFit="1" customWidth="1"/>
    <col min="6" max="6" width="9.140625" style="16"/>
    <col min="7" max="7" width="13.5703125" style="17" bestFit="1" customWidth="1"/>
    <col min="8" max="8" width="9.140625" style="17"/>
    <col min="9" max="9" width="9.140625" style="16"/>
    <col min="10" max="10" width="10.28515625" style="16" customWidth="1"/>
    <col min="11" max="16384" width="9.140625" style="16"/>
  </cols>
  <sheetData>
    <row r="1" spans="2:10" ht="12.75" customHeight="1" x14ac:dyDescent="0.2">
      <c r="B1" s="17"/>
      <c r="C1" s="17"/>
      <c r="D1" s="16"/>
      <c r="E1" s="16"/>
    </row>
    <row r="2" spans="2:10" ht="12.75" customHeight="1" x14ac:dyDescent="0.2">
      <c r="B2" s="18" t="s">
        <v>93</v>
      </c>
      <c r="C2" s="17"/>
      <c r="D2" s="16"/>
      <c r="E2" s="16"/>
      <c r="G2" s="18" t="s">
        <v>94</v>
      </c>
    </row>
    <row r="3" spans="2:10" ht="12.75" customHeight="1" x14ac:dyDescent="0.2">
      <c r="B3" s="41"/>
      <c r="C3" s="17"/>
      <c r="D3" s="16"/>
      <c r="E3" s="16"/>
    </row>
    <row r="4" spans="2:10" ht="12.75" customHeight="1" x14ac:dyDescent="0.2">
      <c r="B4" s="34"/>
      <c r="C4" s="20" t="s">
        <v>37</v>
      </c>
      <c r="D4" s="16"/>
      <c r="E4" s="16">
        <f>D33</f>
        <v>9616.1902879999998</v>
      </c>
      <c r="H4" s="20" t="s">
        <v>37</v>
      </c>
      <c r="J4" s="16">
        <f>I27</f>
        <v>1566.4284810000001</v>
      </c>
    </row>
    <row r="5" spans="2:10" ht="12.75" customHeight="1" x14ac:dyDescent="0.2">
      <c r="B5" s="34"/>
      <c r="C5" s="20" t="s">
        <v>38</v>
      </c>
      <c r="D5" s="16"/>
      <c r="E5" s="16">
        <v>379</v>
      </c>
      <c r="H5" s="20" t="s">
        <v>39</v>
      </c>
      <c r="J5" s="16">
        <f>J27</f>
        <v>430767.83227500005</v>
      </c>
    </row>
    <row r="6" spans="2:10" ht="12.75" customHeight="1" x14ac:dyDescent="0.2">
      <c r="B6" s="34"/>
      <c r="C6" s="20" t="s">
        <v>39</v>
      </c>
      <c r="D6" s="16"/>
      <c r="E6" s="16">
        <f>E4*275</f>
        <v>2644452.3292</v>
      </c>
      <c r="H6" s="20"/>
    </row>
    <row r="7" spans="2:10" ht="12.75" customHeight="1" x14ac:dyDescent="0.2">
      <c r="B7" s="17"/>
      <c r="C7" s="17"/>
      <c r="D7" s="16"/>
      <c r="E7" s="16"/>
    </row>
    <row r="8" spans="2:10" ht="12.75" customHeight="1" x14ac:dyDescent="0.2">
      <c r="B8" s="33" t="s">
        <v>33</v>
      </c>
      <c r="C8" s="33" t="s">
        <v>34</v>
      </c>
      <c r="D8" s="33" t="s">
        <v>35</v>
      </c>
      <c r="E8" s="33" t="s">
        <v>36</v>
      </c>
      <c r="G8" s="33" t="s">
        <v>33</v>
      </c>
      <c r="H8" s="33" t="s">
        <v>34</v>
      </c>
      <c r="I8" s="33" t="s">
        <v>35</v>
      </c>
      <c r="J8" s="33" t="s">
        <v>36</v>
      </c>
    </row>
    <row r="9" spans="2:10" ht="12.75" customHeight="1" x14ac:dyDescent="0.2">
      <c r="B9" s="16" t="s">
        <v>23</v>
      </c>
      <c r="C9" s="36" t="s">
        <v>32</v>
      </c>
      <c r="D9" s="37">
        <v>2068.0878429999998</v>
      </c>
      <c r="E9" s="37">
        <f>D9*275</f>
        <v>568724.15682499995</v>
      </c>
      <c r="G9" s="54" t="s">
        <v>23</v>
      </c>
      <c r="H9" s="36" t="s">
        <v>32</v>
      </c>
      <c r="I9" s="46">
        <v>271.128963</v>
      </c>
      <c r="J9" s="46">
        <f>I9*275</f>
        <v>74560.464825000003</v>
      </c>
    </row>
    <row r="10" spans="2:10" ht="12.75" customHeight="1" x14ac:dyDescent="0.2">
      <c r="B10" s="16"/>
      <c r="C10" s="17" t="s">
        <v>19</v>
      </c>
      <c r="D10" s="16">
        <v>4063.4629439999999</v>
      </c>
      <c r="E10" s="23">
        <f t="shared" ref="E10:E30" si="0">D10*275</f>
        <v>1117452.3096</v>
      </c>
      <c r="G10" s="54"/>
      <c r="H10" s="17" t="s">
        <v>19</v>
      </c>
      <c r="I10" s="34">
        <v>451.211949</v>
      </c>
      <c r="J10" s="34">
        <f t="shared" ref="J10:J26" si="1">I10*275</f>
        <v>124083.28597500001</v>
      </c>
    </row>
    <row r="11" spans="2:10" ht="12.75" customHeight="1" x14ac:dyDescent="0.2">
      <c r="B11" s="16"/>
      <c r="C11" s="17" t="s">
        <v>20</v>
      </c>
      <c r="D11" s="16">
        <v>705.33005400000002</v>
      </c>
      <c r="E11" s="23">
        <f t="shared" si="0"/>
        <v>193965.76485000001</v>
      </c>
      <c r="G11" s="54"/>
      <c r="H11" s="17" t="s">
        <v>20</v>
      </c>
      <c r="I11" s="34">
        <v>46.074775000000002</v>
      </c>
      <c r="J11" s="34">
        <f t="shared" si="1"/>
        <v>12670.563125000001</v>
      </c>
    </row>
    <row r="12" spans="2:10" ht="12.75" customHeight="1" x14ac:dyDescent="0.2">
      <c r="B12" s="16" t="s">
        <v>24</v>
      </c>
      <c r="C12" s="36" t="s">
        <v>32</v>
      </c>
      <c r="D12" s="37">
        <v>2387.886735</v>
      </c>
      <c r="E12" s="37">
        <f t="shared" si="0"/>
        <v>656668.85212499998</v>
      </c>
      <c r="G12" s="54" t="s">
        <v>24</v>
      </c>
      <c r="H12" s="36" t="s">
        <v>32</v>
      </c>
      <c r="I12" s="46">
        <v>72.804550000000006</v>
      </c>
      <c r="J12" s="46">
        <f t="shared" si="1"/>
        <v>20021.251250000001</v>
      </c>
    </row>
    <row r="13" spans="2:10" ht="12.75" customHeight="1" x14ac:dyDescent="0.2">
      <c r="B13" s="16"/>
      <c r="C13" s="17" t="s">
        <v>19</v>
      </c>
      <c r="D13" s="16">
        <v>501.28620100000001</v>
      </c>
      <c r="E13" s="23">
        <f t="shared" si="0"/>
        <v>137853.70527500001</v>
      </c>
      <c r="G13" s="54"/>
      <c r="H13" s="17" t="s">
        <v>19</v>
      </c>
      <c r="I13" s="34">
        <v>153.62990600000001</v>
      </c>
      <c r="J13" s="34">
        <f t="shared" si="1"/>
        <v>42248.224150000002</v>
      </c>
    </row>
    <row r="14" spans="2:10" ht="12.75" customHeight="1" x14ac:dyDescent="0.2">
      <c r="B14" s="16" t="s">
        <v>25</v>
      </c>
      <c r="C14" s="36" t="s">
        <v>32</v>
      </c>
      <c r="D14" s="37">
        <v>181.95049800000001</v>
      </c>
      <c r="E14" s="37">
        <f t="shared" si="0"/>
        <v>50036.38695</v>
      </c>
      <c r="G14" s="54" t="s">
        <v>25</v>
      </c>
      <c r="H14" s="36" t="s">
        <v>32</v>
      </c>
      <c r="I14" s="46">
        <v>4.6056910000000002</v>
      </c>
      <c r="J14" s="46">
        <f t="shared" si="1"/>
        <v>1266.5650250000001</v>
      </c>
    </row>
    <row r="15" spans="2:10" ht="12.75" customHeight="1" x14ac:dyDescent="0.2">
      <c r="B15" s="16"/>
      <c r="C15" s="17" t="s">
        <v>19</v>
      </c>
      <c r="D15" s="16">
        <v>22.368264</v>
      </c>
      <c r="E15" s="23">
        <f t="shared" si="0"/>
        <v>6151.2726000000002</v>
      </c>
      <c r="G15" s="54"/>
      <c r="H15" s="17" t="s">
        <v>20</v>
      </c>
      <c r="I15" s="34">
        <v>13.212566000000001</v>
      </c>
      <c r="J15" s="34">
        <f t="shared" si="1"/>
        <v>3633.4556500000003</v>
      </c>
    </row>
    <row r="16" spans="2:10" ht="12.75" customHeight="1" x14ac:dyDescent="0.2">
      <c r="B16" s="16"/>
      <c r="C16" s="17" t="s">
        <v>20</v>
      </c>
      <c r="D16" s="16">
        <v>253.54293899999999</v>
      </c>
      <c r="E16" s="23">
        <f t="shared" si="0"/>
        <v>69724.308225000001</v>
      </c>
      <c r="G16" s="54" t="s">
        <v>26</v>
      </c>
      <c r="H16" s="36" t="s">
        <v>32</v>
      </c>
      <c r="I16" s="46">
        <v>221.20459199999999</v>
      </c>
      <c r="J16" s="46">
        <f t="shared" si="1"/>
        <v>60831.262799999997</v>
      </c>
    </row>
    <row r="17" spans="2:10" ht="12.75" customHeight="1" x14ac:dyDescent="0.2">
      <c r="B17" s="16" t="s">
        <v>26</v>
      </c>
      <c r="C17" s="36" t="s">
        <v>32</v>
      </c>
      <c r="D17" s="37">
        <v>1158.337914</v>
      </c>
      <c r="E17" s="37">
        <f t="shared" si="0"/>
        <v>318542.92634999997</v>
      </c>
      <c r="G17" s="54"/>
      <c r="H17" s="17" t="s">
        <v>19</v>
      </c>
      <c r="I17" s="34">
        <v>250.57217199999999</v>
      </c>
      <c r="J17" s="34">
        <f t="shared" si="1"/>
        <v>68907.347299999994</v>
      </c>
    </row>
    <row r="18" spans="2:10" ht="12.75" customHeight="1" x14ac:dyDescent="0.2">
      <c r="B18" s="16"/>
      <c r="C18" s="17" t="s">
        <v>19</v>
      </c>
      <c r="D18" s="16">
        <v>1120.2255520000001</v>
      </c>
      <c r="E18" s="23">
        <f t="shared" si="0"/>
        <v>308062.02680000005</v>
      </c>
      <c r="G18" s="54" t="s">
        <v>52</v>
      </c>
      <c r="H18" s="36" t="s">
        <v>32</v>
      </c>
      <c r="I18" s="46">
        <v>123.942493</v>
      </c>
      <c r="J18" s="46">
        <f t="shared" si="1"/>
        <v>34084.185575000003</v>
      </c>
    </row>
    <row r="19" spans="2:10" ht="12.75" customHeight="1" x14ac:dyDescent="0.2">
      <c r="B19" s="16" t="s">
        <v>52</v>
      </c>
      <c r="C19" s="36" t="s">
        <v>32</v>
      </c>
      <c r="D19" s="37">
        <v>2345.0556059999999</v>
      </c>
      <c r="E19" s="37">
        <f t="shared" si="0"/>
        <v>644890.29165000003</v>
      </c>
      <c r="G19" s="54"/>
      <c r="H19" s="17" t="s">
        <v>19</v>
      </c>
      <c r="I19" s="34">
        <v>97.607928999999999</v>
      </c>
      <c r="J19" s="34">
        <f t="shared" si="1"/>
        <v>26842.180475000001</v>
      </c>
    </row>
    <row r="20" spans="2:10" ht="12.75" customHeight="1" x14ac:dyDescent="0.2">
      <c r="B20" s="16"/>
      <c r="C20" s="17" t="s">
        <v>19</v>
      </c>
      <c r="D20" s="16">
        <v>832.76243599999998</v>
      </c>
      <c r="E20" s="23">
        <f t="shared" si="0"/>
        <v>229009.66990000001</v>
      </c>
      <c r="G20" s="54"/>
      <c r="H20" s="17" t="s">
        <v>20</v>
      </c>
      <c r="I20" s="34">
        <v>3.6484000000000001</v>
      </c>
      <c r="J20" s="34">
        <f t="shared" si="1"/>
        <v>1003.3100000000001</v>
      </c>
    </row>
    <row r="21" spans="2:10" ht="12.75" customHeight="1" x14ac:dyDescent="0.2">
      <c r="B21" s="16"/>
      <c r="C21" s="17" t="s">
        <v>20</v>
      </c>
      <c r="D21" s="16">
        <v>17.986547999999999</v>
      </c>
      <c r="E21" s="23">
        <f t="shared" si="0"/>
        <v>4946.3006999999998</v>
      </c>
      <c r="G21" s="54" t="s">
        <v>57</v>
      </c>
      <c r="H21" s="36" t="s">
        <v>32</v>
      </c>
      <c r="I21" s="46">
        <v>25.529909</v>
      </c>
      <c r="J21" s="46">
        <f t="shared" si="1"/>
        <v>7020.7249750000001</v>
      </c>
    </row>
    <row r="22" spans="2:10" ht="12.75" customHeight="1" x14ac:dyDescent="0.2">
      <c r="B22" s="16" t="s">
        <v>53</v>
      </c>
      <c r="C22" s="36" t="s">
        <v>32</v>
      </c>
      <c r="D22" s="37">
        <v>1.066181</v>
      </c>
      <c r="E22" s="37">
        <f t="shared" si="0"/>
        <v>293.19977499999999</v>
      </c>
      <c r="G22" s="54" t="s">
        <v>58</v>
      </c>
      <c r="H22" s="36" t="s">
        <v>32</v>
      </c>
      <c r="I22" s="46">
        <v>276.08852899999999</v>
      </c>
      <c r="J22" s="46">
        <f t="shared" si="1"/>
        <v>75924.345474999995</v>
      </c>
    </row>
    <row r="23" spans="2:10" ht="12.75" customHeight="1" x14ac:dyDescent="0.2">
      <c r="B23" s="16" t="s">
        <v>57</v>
      </c>
      <c r="C23" s="36" t="s">
        <v>32</v>
      </c>
      <c r="D23" s="37">
        <v>2.3543880000000001</v>
      </c>
      <c r="E23" s="37">
        <f t="shared" si="0"/>
        <v>647.45670000000007</v>
      </c>
      <c r="G23" s="54"/>
      <c r="H23" s="17" t="s">
        <v>19</v>
      </c>
      <c r="I23" s="34">
        <v>111.33416200000001</v>
      </c>
      <c r="J23" s="34">
        <f t="shared" si="1"/>
        <v>30616.894550000001</v>
      </c>
    </row>
    <row r="24" spans="2:10" ht="12.75" customHeight="1" x14ac:dyDescent="0.2">
      <c r="B24" s="16"/>
      <c r="C24" s="17" t="s">
        <v>19</v>
      </c>
      <c r="D24" s="16">
        <v>4.5599449999999999</v>
      </c>
      <c r="E24" s="23">
        <f t="shared" si="0"/>
        <v>1253.9848749999999</v>
      </c>
      <c r="G24" s="54" t="s">
        <v>85</v>
      </c>
      <c r="H24" s="36" t="s">
        <v>32</v>
      </c>
      <c r="I24" s="46">
        <v>110.649817</v>
      </c>
      <c r="J24" s="46">
        <f t="shared" si="1"/>
        <v>30428.699675</v>
      </c>
    </row>
    <row r="25" spans="2:10" ht="12.75" customHeight="1" x14ac:dyDescent="0.2">
      <c r="B25" s="16" t="s">
        <v>84</v>
      </c>
      <c r="C25" s="36" t="s">
        <v>32</v>
      </c>
      <c r="D25" s="37">
        <v>38.995902000000001</v>
      </c>
      <c r="E25" s="37">
        <f t="shared" si="0"/>
        <v>10723.87305</v>
      </c>
      <c r="G25" s="54"/>
      <c r="H25" s="17" t="s">
        <v>19</v>
      </c>
      <c r="I25" s="34">
        <v>439.13662199999999</v>
      </c>
      <c r="J25" s="34">
        <f t="shared" si="1"/>
        <v>120762.57105</v>
      </c>
    </row>
    <row r="26" spans="2:10" ht="12.75" customHeight="1" x14ac:dyDescent="0.2">
      <c r="B26" s="16" t="s">
        <v>58</v>
      </c>
      <c r="C26" s="36" t="s">
        <v>32</v>
      </c>
      <c r="D26" s="37">
        <v>1747.071338</v>
      </c>
      <c r="E26" s="37">
        <f t="shared" si="0"/>
        <v>480444.61794999999</v>
      </c>
      <c r="G26" s="54" t="s">
        <v>59</v>
      </c>
      <c r="H26" s="36" t="s">
        <v>32</v>
      </c>
      <c r="I26" s="55">
        <v>284.44741800000003</v>
      </c>
      <c r="J26" s="55">
        <f t="shared" si="1"/>
        <v>78223.039950000006</v>
      </c>
    </row>
    <row r="27" spans="2:10" ht="12.75" customHeight="1" x14ac:dyDescent="0.2">
      <c r="B27" s="16"/>
      <c r="C27" s="17" t="s">
        <v>19</v>
      </c>
      <c r="D27" s="16">
        <v>1360.332654</v>
      </c>
      <c r="E27" s="23">
        <f t="shared" si="0"/>
        <v>374091.47985</v>
      </c>
      <c r="I27" s="16">
        <f>SUMIF(H9:H26,"&lt;&gt;T",I9:I26)</f>
        <v>1566.4284810000001</v>
      </c>
      <c r="J27" s="16">
        <f>I27*275</f>
        <v>430767.83227500005</v>
      </c>
    </row>
    <row r="28" spans="2:10" ht="12.75" customHeight="1" x14ac:dyDescent="0.2">
      <c r="B28" s="16"/>
      <c r="C28" s="17" t="s">
        <v>20</v>
      </c>
      <c r="D28" s="16">
        <v>113.927936</v>
      </c>
      <c r="E28" s="23">
        <f t="shared" si="0"/>
        <v>31330.182400000002</v>
      </c>
    </row>
    <row r="29" spans="2:10" ht="12.75" customHeight="1" x14ac:dyDescent="0.2">
      <c r="B29" s="16" t="s">
        <v>85</v>
      </c>
      <c r="C29" s="36" t="s">
        <v>32</v>
      </c>
      <c r="D29" s="37">
        <v>226.76048299999999</v>
      </c>
      <c r="E29" s="37">
        <f t="shared" si="0"/>
        <v>62359.132825000001</v>
      </c>
    </row>
    <row r="30" spans="2:10" ht="12.75" customHeight="1" x14ac:dyDescent="0.2">
      <c r="B30" s="16"/>
      <c r="C30" s="17" t="s">
        <v>19</v>
      </c>
      <c r="D30" s="16">
        <v>620.40481499999999</v>
      </c>
      <c r="E30" s="23">
        <f t="shared" si="0"/>
        <v>170611.32412499998</v>
      </c>
    </row>
    <row r="31" spans="2:10" ht="12.75" customHeight="1" x14ac:dyDescent="0.2">
      <c r="B31" s="1" t="s">
        <v>86</v>
      </c>
      <c r="C31" s="45" t="s">
        <v>32</v>
      </c>
      <c r="D31" s="1">
        <v>478.854623</v>
      </c>
      <c r="E31" s="37">
        <f>D32*275</f>
        <v>63156.392749999999</v>
      </c>
    </row>
    <row r="32" spans="2:10" ht="12.75" customHeight="1" x14ac:dyDescent="0.2">
      <c r="B32" s="16" t="s">
        <v>59</v>
      </c>
      <c r="C32" s="45" t="s">
        <v>32</v>
      </c>
      <c r="D32" s="44">
        <v>229.65960999999999</v>
      </c>
      <c r="E32" s="44">
        <f>D33*275</f>
        <v>2644452.3292</v>
      </c>
    </row>
    <row r="33" spans="2:5" ht="12.75" customHeight="1" x14ac:dyDescent="0.2">
      <c r="B33" s="36"/>
      <c r="C33" s="36"/>
      <c r="D33" s="23">
        <f>SUMIF(C9:C32,"&lt;&gt;T",D9:D32)</f>
        <v>9616.1902879999998</v>
      </c>
      <c r="E33" s="23">
        <f>SUMIF(C9:C32,"&lt;&gt;T",E9:E32)</f>
        <v>2644452.3292</v>
      </c>
    </row>
    <row r="34" spans="2:5" ht="12.75" customHeight="1" x14ac:dyDescent="0.2">
      <c r="B34" s="35"/>
      <c r="C34" s="35"/>
    </row>
    <row r="35" spans="2:5" ht="12.75" customHeight="1" x14ac:dyDescent="0.2">
      <c r="B35" s="35"/>
      <c r="C35" s="35"/>
    </row>
    <row r="36" spans="2:5" ht="12.75" customHeight="1" x14ac:dyDescent="0.2">
      <c r="B36" s="35"/>
      <c r="C36" s="35"/>
    </row>
    <row r="37" spans="2:5" ht="12.75" customHeight="1" x14ac:dyDescent="0.2">
      <c r="B37" s="35"/>
      <c r="C37" s="35"/>
    </row>
    <row r="38" spans="2:5" ht="12.75" customHeight="1" x14ac:dyDescent="0.2">
      <c r="B38" s="36"/>
      <c r="C38" s="36"/>
      <c r="D38" s="37"/>
      <c r="E38" s="37"/>
    </row>
    <row r="39" spans="2:5" ht="12.75" customHeight="1" x14ac:dyDescent="0.2">
      <c r="B39" s="35"/>
      <c r="C39" s="35"/>
    </row>
    <row r="42" spans="2:5" ht="12.75" customHeight="1" x14ac:dyDescent="0.2">
      <c r="B42" s="36"/>
      <c r="C42" s="36"/>
      <c r="D42" s="37"/>
      <c r="E42" s="37"/>
    </row>
    <row r="43" spans="2:5" ht="12.75" customHeight="1" x14ac:dyDescent="0.2">
      <c r="B43" s="35"/>
      <c r="C43" s="35"/>
    </row>
    <row r="44" spans="2:5" ht="12.75" customHeight="1" x14ac:dyDescent="0.2">
      <c r="B44" s="35"/>
      <c r="C44" s="35"/>
    </row>
  </sheetData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tabSelected="1" workbookViewId="0"/>
  </sheetViews>
  <sheetFormatPr defaultColWidth="9.140625" defaultRowHeight="12.75" customHeight="1" x14ac:dyDescent="0.2"/>
  <cols>
    <col min="1" max="1" width="5.7109375" style="16" customWidth="1"/>
    <col min="2" max="2" width="14.140625" style="23" customWidth="1"/>
    <col min="3" max="4" width="9.140625" style="23"/>
    <col min="5" max="5" width="12" style="23" bestFit="1" customWidth="1"/>
    <col min="6" max="6" width="9.140625" style="16"/>
    <col min="7" max="7" width="13.28515625" style="16" customWidth="1"/>
    <col min="8" max="10" width="9.140625" style="16"/>
    <col min="11" max="11" width="3.7109375" style="16" customWidth="1"/>
    <col min="12" max="12" width="2.28515625" style="66" customWidth="1"/>
    <col min="13" max="13" width="3.7109375" style="16" customWidth="1"/>
    <col min="14" max="16384" width="9.140625" style="16"/>
  </cols>
  <sheetData>
    <row r="1" spans="2:17" ht="12.75" customHeight="1" x14ac:dyDescent="0.2">
      <c r="B1" s="17"/>
      <c r="C1" s="17"/>
      <c r="D1" s="16"/>
      <c r="E1" s="16"/>
      <c r="N1" s="68" t="s">
        <v>241</v>
      </c>
    </row>
    <row r="2" spans="2:17" ht="12.75" customHeight="1" x14ac:dyDescent="0.2">
      <c r="B2" s="18" t="s">
        <v>95</v>
      </c>
      <c r="C2" s="17"/>
      <c r="D2" s="16"/>
      <c r="E2" s="16"/>
      <c r="G2" s="18" t="s">
        <v>96</v>
      </c>
    </row>
    <row r="3" spans="2:17" ht="12.75" customHeight="1" x14ac:dyDescent="0.2">
      <c r="B3" s="41"/>
      <c r="C3" s="17"/>
      <c r="D3" s="16"/>
      <c r="E3" s="16"/>
      <c r="N3" s="18" t="s">
        <v>95</v>
      </c>
      <c r="O3" s="17"/>
    </row>
    <row r="4" spans="2:17" ht="12.75" customHeight="1" x14ac:dyDescent="0.2">
      <c r="B4" s="34"/>
      <c r="C4" s="20" t="s">
        <v>37</v>
      </c>
      <c r="D4" s="16"/>
      <c r="E4" s="16">
        <f>D24</f>
        <v>22238.530287000001</v>
      </c>
      <c r="H4" s="20" t="s">
        <v>37</v>
      </c>
      <c r="J4" s="16">
        <f>I21</f>
        <v>1739.1670980000004</v>
      </c>
      <c r="N4" s="41"/>
      <c r="O4" s="17"/>
    </row>
    <row r="5" spans="2:17" ht="12.75" customHeight="1" x14ac:dyDescent="0.2">
      <c r="B5" s="34"/>
      <c r="C5" s="20" t="s">
        <v>38</v>
      </c>
      <c r="D5" s="16"/>
      <c r="E5" s="16">
        <v>743</v>
      </c>
      <c r="H5" s="20" t="s">
        <v>39</v>
      </c>
      <c r="J5" s="16">
        <f>J21</f>
        <v>478270.95195000008</v>
      </c>
      <c r="N5" s="34"/>
      <c r="O5" s="20" t="s">
        <v>37</v>
      </c>
      <c r="Q5" s="16">
        <f>P17</f>
        <v>3151.3015179999998</v>
      </c>
    </row>
    <row r="6" spans="2:17" ht="12.75" customHeight="1" x14ac:dyDescent="0.2">
      <c r="B6" s="34"/>
      <c r="C6" s="20" t="s">
        <v>39</v>
      </c>
      <c r="D6" s="16"/>
      <c r="E6" s="16">
        <f>E24</f>
        <v>6115595.8289250005</v>
      </c>
      <c r="N6" s="34"/>
      <c r="O6" s="20" t="s">
        <v>38</v>
      </c>
      <c r="Q6" s="16">
        <v>24</v>
      </c>
    </row>
    <row r="7" spans="2:17" ht="12.75" customHeight="1" x14ac:dyDescent="0.2">
      <c r="B7" s="17"/>
      <c r="C7" s="17"/>
      <c r="D7" s="16"/>
      <c r="E7" s="16"/>
      <c r="N7" s="34"/>
      <c r="O7" s="20" t="s">
        <v>39</v>
      </c>
      <c r="Q7" s="16">
        <f>Q17</f>
        <v>866607.91745000007</v>
      </c>
    </row>
    <row r="8" spans="2:17" ht="12.75" customHeight="1" x14ac:dyDescent="0.2">
      <c r="B8" s="33" t="s">
        <v>33</v>
      </c>
      <c r="C8" s="33" t="s">
        <v>34</v>
      </c>
      <c r="D8" s="33" t="s">
        <v>35</v>
      </c>
      <c r="E8" s="33" t="s">
        <v>36</v>
      </c>
      <c r="G8" s="33" t="s">
        <v>33</v>
      </c>
      <c r="H8" s="33" t="s">
        <v>34</v>
      </c>
      <c r="I8" s="33" t="s">
        <v>35</v>
      </c>
      <c r="J8" s="33" t="s">
        <v>36</v>
      </c>
      <c r="K8" s="67"/>
      <c r="N8" s="17"/>
      <c r="O8" s="17"/>
    </row>
    <row r="9" spans="2:17" ht="12.75" customHeight="1" x14ac:dyDescent="0.2">
      <c r="B9" s="16" t="s">
        <v>23</v>
      </c>
      <c r="C9" s="49" t="s">
        <v>32</v>
      </c>
      <c r="D9" s="50">
        <v>5053.5902930000002</v>
      </c>
      <c r="E9" s="51">
        <f>D9*275</f>
        <v>1389737.330575</v>
      </c>
      <c r="G9" s="54" t="s">
        <v>23</v>
      </c>
      <c r="H9" s="42" t="s">
        <v>32</v>
      </c>
      <c r="I9" s="43">
        <v>701.55765699999995</v>
      </c>
      <c r="J9" s="43">
        <f>I9*275</f>
        <v>192928.355675</v>
      </c>
      <c r="K9" s="43"/>
      <c r="N9" s="33" t="s">
        <v>33</v>
      </c>
      <c r="O9" s="33" t="s">
        <v>34</v>
      </c>
      <c r="P9" s="33" t="s">
        <v>35</v>
      </c>
      <c r="Q9" s="33" t="s">
        <v>36</v>
      </c>
    </row>
    <row r="10" spans="2:17" ht="12.75" customHeight="1" x14ac:dyDescent="0.2">
      <c r="B10" s="16"/>
      <c r="C10" s="17" t="s">
        <v>19</v>
      </c>
      <c r="D10" s="16">
        <v>8095.9543620000004</v>
      </c>
      <c r="E10" s="23">
        <f t="shared" ref="E10:E23" si="0">D10*275</f>
        <v>2226387.44955</v>
      </c>
      <c r="G10" s="54"/>
      <c r="H10" s="17" t="s">
        <v>19</v>
      </c>
      <c r="I10" s="16">
        <v>1188.294566</v>
      </c>
      <c r="J10" s="16">
        <f t="shared" ref="J10:J20" si="1">I10*275</f>
        <v>326781.00565000001</v>
      </c>
      <c r="N10" s="17" t="s">
        <v>23</v>
      </c>
      <c r="O10" s="17" t="s">
        <v>20</v>
      </c>
      <c r="P10" s="16">
        <v>393.288681</v>
      </c>
      <c r="Q10" s="16">
        <f>P10*275</f>
        <v>108154.387275</v>
      </c>
    </row>
    <row r="11" spans="2:17" ht="12.75" customHeight="1" x14ac:dyDescent="0.2">
      <c r="B11" s="16"/>
      <c r="C11" s="17" t="s">
        <v>20</v>
      </c>
      <c r="D11" s="16">
        <v>4642.629723</v>
      </c>
      <c r="E11" s="23">
        <f t="shared" si="0"/>
        <v>1276723.1738249999</v>
      </c>
      <c r="G11" s="54"/>
      <c r="H11" s="17" t="s">
        <v>20</v>
      </c>
      <c r="I11" s="16">
        <v>150.50136499999999</v>
      </c>
      <c r="J11" s="16">
        <f t="shared" si="1"/>
        <v>41387.875374999996</v>
      </c>
      <c r="N11" s="17"/>
      <c r="O11" s="17" t="s">
        <v>21</v>
      </c>
      <c r="P11" s="16">
        <v>580.15396499999997</v>
      </c>
      <c r="Q11" s="16">
        <f t="shared" ref="Q11:Q16" si="2">P11*275</f>
        <v>159542.340375</v>
      </c>
    </row>
    <row r="12" spans="2:17" ht="12.75" customHeight="1" x14ac:dyDescent="0.2">
      <c r="B12" s="16"/>
      <c r="C12" s="17" t="s">
        <v>21</v>
      </c>
      <c r="D12" s="16">
        <v>1254.4166399999999</v>
      </c>
      <c r="E12" s="23">
        <f t="shared" si="0"/>
        <v>344964.576</v>
      </c>
      <c r="G12" s="54"/>
      <c r="H12" s="17" t="s">
        <v>21</v>
      </c>
      <c r="I12" s="16">
        <v>75.881373999999994</v>
      </c>
      <c r="J12" s="16">
        <f t="shared" si="1"/>
        <v>20867.377849999997</v>
      </c>
      <c r="N12" s="17"/>
      <c r="O12" s="17" t="s">
        <v>22</v>
      </c>
      <c r="P12" s="16">
        <v>748.37553700000001</v>
      </c>
      <c r="Q12" s="16">
        <f t="shared" si="2"/>
        <v>205803.27267500001</v>
      </c>
    </row>
    <row r="13" spans="2:17" ht="12.75" customHeight="1" x14ac:dyDescent="0.2">
      <c r="B13" s="16"/>
      <c r="C13" s="17" t="s">
        <v>22</v>
      </c>
      <c r="D13" s="16">
        <v>41.906506999999998</v>
      </c>
      <c r="E13" s="23">
        <f t="shared" si="0"/>
        <v>11524.289424999999</v>
      </c>
      <c r="G13" s="16" t="s">
        <v>24</v>
      </c>
      <c r="H13" s="42" t="s">
        <v>32</v>
      </c>
      <c r="I13" s="43">
        <v>522.54793700000005</v>
      </c>
      <c r="J13" s="43">
        <f t="shared" si="1"/>
        <v>143700.68267500002</v>
      </c>
      <c r="K13" s="43"/>
      <c r="N13" s="17" t="s">
        <v>24</v>
      </c>
      <c r="O13" s="17" t="s">
        <v>20</v>
      </c>
      <c r="P13" s="16">
        <v>770.375541</v>
      </c>
      <c r="Q13" s="16">
        <f t="shared" si="2"/>
        <v>211853.27377500001</v>
      </c>
    </row>
    <row r="14" spans="2:17" ht="12.75" customHeight="1" x14ac:dyDescent="0.2">
      <c r="B14" s="16" t="s">
        <v>24</v>
      </c>
      <c r="C14" s="49" t="s">
        <v>32</v>
      </c>
      <c r="D14" s="50">
        <v>5995.5375240000003</v>
      </c>
      <c r="E14" s="51">
        <f t="shared" si="0"/>
        <v>1648772.8191000002</v>
      </c>
      <c r="H14" s="17" t="s">
        <v>19</v>
      </c>
      <c r="I14" s="16">
        <v>282.436171</v>
      </c>
      <c r="J14" s="16">
        <f t="shared" si="1"/>
        <v>77669.947025000001</v>
      </c>
      <c r="N14" s="17"/>
      <c r="O14" s="17" t="s">
        <v>21</v>
      </c>
      <c r="P14" s="16">
        <v>516.15034500000002</v>
      </c>
      <c r="Q14" s="16">
        <f t="shared" si="2"/>
        <v>141941.34487500001</v>
      </c>
    </row>
    <row r="15" spans="2:17" ht="12.75" customHeight="1" x14ac:dyDescent="0.2">
      <c r="B15" s="16"/>
      <c r="C15" s="17" t="s">
        <v>19</v>
      </c>
      <c r="D15" s="16">
        <v>2099.5237040000002</v>
      </c>
      <c r="E15" s="23">
        <f t="shared" si="0"/>
        <v>577369.01860000007</v>
      </c>
      <c r="H15" s="17" t="s">
        <v>20</v>
      </c>
      <c r="I15" s="16">
        <v>12.773351</v>
      </c>
      <c r="J15" s="16">
        <f t="shared" si="1"/>
        <v>3512.6715249999997</v>
      </c>
      <c r="N15" s="17"/>
      <c r="O15" s="17" t="s">
        <v>22</v>
      </c>
      <c r="P15" s="16">
        <v>125.06011700000001</v>
      </c>
      <c r="Q15" s="16">
        <f t="shared" si="2"/>
        <v>34391.532175</v>
      </c>
    </row>
    <row r="16" spans="2:17" ht="12.75" customHeight="1" x14ac:dyDescent="0.2">
      <c r="B16" s="16"/>
      <c r="C16" s="17" t="s">
        <v>20</v>
      </c>
      <c r="D16" s="16">
        <v>363.122479</v>
      </c>
      <c r="E16" s="23">
        <f t="shared" si="0"/>
        <v>99858.681725000002</v>
      </c>
      <c r="H16" s="17" t="s">
        <v>21</v>
      </c>
      <c r="I16" s="16">
        <v>2.0368740000000001</v>
      </c>
      <c r="J16" s="16">
        <f t="shared" si="1"/>
        <v>560.14035000000001</v>
      </c>
      <c r="N16" s="17" t="s">
        <v>26</v>
      </c>
      <c r="O16" s="17" t="s">
        <v>22</v>
      </c>
      <c r="P16" s="22">
        <v>17.897331999999999</v>
      </c>
      <c r="Q16" s="22">
        <f t="shared" si="2"/>
        <v>4921.7662999999993</v>
      </c>
    </row>
    <row r="17" spans="2:17" ht="12.75" customHeight="1" x14ac:dyDescent="0.2">
      <c r="B17" s="16"/>
      <c r="C17" s="17" t="s">
        <v>21</v>
      </c>
      <c r="D17" s="16">
        <v>29.854310999999999</v>
      </c>
      <c r="E17" s="23">
        <f t="shared" si="0"/>
        <v>8209.935524999999</v>
      </c>
      <c r="G17" s="16" t="s">
        <v>26</v>
      </c>
      <c r="H17" s="42" t="s">
        <v>32</v>
      </c>
      <c r="I17" s="43">
        <v>16.05377</v>
      </c>
      <c r="J17" s="43">
        <f t="shared" si="1"/>
        <v>4414.7867500000002</v>
      </c>
      <c r="K17" s="43"/>
      <c r="P17" s="16">
        <f t="shared" ref="P17:Q17" si="3">SUM(P10:P16)</f>
        <v>3151.3015179999998</v>
      </c>
      <c r="Q17" s="16">
        <f t="shared" si="3"/>
        <v>866607.91745000007</v>
      </c>
    </row>
    <row r="18" spans="2:17" ht="12.75" customHeight="1" x14ac:dyDescent="0.2">
      <c r="B18" s="16" t="s">
        <v>26</v>
      </c>
      <c r="C18" s="49" t="s">
        <v>32</v>
      </c>
      <c r="D18" s="50">
        <v>996.27899000000002</v>
      </c>
      <c r="E18" s="51">
        <f t="shared" si="0"/>
        <v>273976.72224999999</v>
      </c>
      <c r="H18" s="17" t="s">
        <v>20</v>
      </c>
      <c r="I18" s="16">
        <v>8.7455499999999997</v>
      </c>
      <c r="J18" s="16">
        <f t="shared" si="1"/>
        <v>2405.0262499999999</v>
      </c>
    </row>
    <row r="19" spans="2:17" ht="12.75" customHeight="1" x14ac:dyDescent="0.2">
      <c r="B19" s="16"/>
      <c r="C19" s="17" t="s">
        <v>19</v>
      </c>
      <c r="D19" s="16">
        <v>650.20678899999996</v>
      </c>
      <c r="E19" s="23">
        <f t="shared" si="0"/>
        <v>178806.86697499998</v>
      </c>
      <c r="H19" s="17" t="s">
        <v>21</v>
      </c>
      <c r="I19" s="16">
        <v>1.3432759999999999</v>
      </c>
      <c r="J19" s="16">
        <f t="shared" si="1"/>
        <v>369.40089999999998</v>
      </c>
    </row>
    <row r="20" spans="2:17" ht="12.75" customHeight="1" x14ac:dyDescent="0.2">
      <c r="B20" s="16"/>
      <c r="C20" s="17" t="s">
        <v>20</v>
      </c>
      <c r="D20" s="16">
        <v>3621.7345449999998</v>
      </c>
      <c r="E20" s="23">
        <f t="shared" si="0"/>
        <v>995976.99987499998</v>
      </c>
      <c r="H20" s="17" t="s">
        <v>22</v>
      </c>
      <c r="I20" s="22">
        <v>17.154571000000001</v>
      </c>
      <c r="J20" s="22">
        <f t="shared" si="1"/>
        <v>4717.5070249999999</v>
      </c>
      <c r="K20" s="23"/>
    </row>
    <row r="21" spans="2:17" ht="12.75" customHeight="1" x14ac:dyDescent="0.2">
      <c r="B21" s="16"/>
      <c r="C21" s="17" t="s">
        <v>21</v>
      </c>
      <c r="D21" s="16">
        <v>723.18634799999995</v>
      </c>
      <c r="E21" s="23">
        <f t="shared" si="0"/>
        <v>198876.2457</v>
      </c>
      <c r="H21" s="17"/>
      <c r="I21" s="16">
        <f>SUMIF(H9:H20,"&lt;&gt;T",I9:I20)</f>
        <v>1739.1670980000004</v>
      </c>
      <c r="J21" s="16">
        <f>I21*275</f>
        <v>478270.95195000008</v>
      </c>
    </row>
    <row r="22" spans="2:17" ht="12.75" customHeight="1" x14ac:dyDescent="0.2">
      <c r="B22" s="16"/>
      <c r="C22" s="17" t="s">
        <v>22</v>
      </c>
      <c r="D22" s="23">
        <v>715.99487899999997</v>
      </c>
      <c r="E22" s="23">
        <f t="shared" si="0"/>
        <v>196898.59172500001</v>
      </c>
    </row>
    <row r="23" spans="2:17" ht="12.75" customHeight="1" x14ac:dyDescent="0.2">
      <c r="B23" s="1" t="s">
        <v>52</v>
      </c>
      <c r="C23" s="52" t="s">
        <v>32</v>
      </c>
      <c r="D23" s="44">
        <v>3.219093</v>
      </c>
      <c r="E23" s="44">
        <f t="shared" si="0"/>
        <v>885.25057500000003</v>
      </c>
    </row>
    <row r="24" spans="2:17" ht="12.75" customHeight="1" x14ac:dyDescent="0.2">
      <c r="B24" s="35"/>
      <c r="C24" s="37"/>
      <c r="D24" s="23">
        <f>SUMIF(C9:C23,"&lt;&gt;T",D9:D23)</f>
        <v>22238.530287000001</v>
      </c>
      <c r="E24" s="23">
        <f>SUMIF(C9:C23,"&lt;&gt;T",E9:E23)</f>
        <v>6115595.8289250005</v>
      </c>
      <c r="F24" s="23"/>
    </row>
    <row r="25" spans="2:17" ht="12.75" customHeight="1" x14ac:dyDescent="0.2">
      <c r="B25" s="35"/>
    </row>
    <row r="26" spans="2:17" ht="12.75" customHeight="1" x14ac:dyDescent="0.2">
      <c r="B26" s="35"/>
    </row>
    <row r="27" spans="2:17" ht="12.75" customHeight="1" x14ac:dyDescent="0.2">
      <c r="B27" s="35"/>
    </row>
    <row r="28" spans="2:17" ht="12.75" customHeight="1" x14ac:dyDescent="0.2">
      <c r="B28" s="35"/>
    </row>
    <row r="29" spans="2:17" ht="12.75" customHeight="1" x14ac:dyDescent="0.2">
      <c r="B29" s="35"/>
    </row>
    <row r="30" spans="2:17" ht="12.75" customHeight="1" x14ac:dyDescent="0.2">
      <c r="B30" s="35"/>
    </row>
    <row r="31" spans="2:17" ht="12.75" customHeight="1" x14ac:dyDescent="0.2">
      <c r="B31" s="35"/>
      <c r="C31" s="37"/>
      <c r="D31" s="37"/>
      <c r="E31" s="37"/>
    </row>
    <row r="32" spans="2:17" ht="12.75" customHeight="1" x14ac:dyDescent="0.2">
      <c r="B32" s="35"/>
    </row>
    <row r="33" spans="2:2" ht="12.75" customHeight="1" x14ac:dyDescent="0.2">
      <c r="B33" s="35"/>
    </row>
    <row r="34" spans="2:2" ht="12.75" customHeight="1" x14ac:dyDescent="0.2">
      <c r="B34" s="35"/>
    </row>
  </sheetData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9"/>
  <sheetViews>
    <sheetView zoomScaleNormal="100" workbookViewId="0"/>
  </sheetViews>
  <sheetFormatPr defaultColWidth="9.140625" defaultRowHeight="12.75" customHeight="1" x14ac:dyDescent="0.2"/>
  <cols>
    <col min="1" max="1" width="5.7109375" style="16" customWidth="1"/>
    <col min="2" max="2" width="16.85546875" style="35" customWidth="1"/>
    <col min="3" max="3" width="9.140625" style="35"/>
    <col min="4" max="4" width="9.140625" style="23"/>
    <col min="5" max="5" width="12" style="23" bestFit="1" customWidth="1"/>
    <col min="6" max="6" width="9.140625" style="16"/>
    <col min="7" max="7" width="13.85546875" style="16" customWidth="1"/>
    <col min="8" max="16384" width="9.140625" style="16"/>
  </cols>
  <sheetData>
    <row r="1" spans="2:10" ht="12.75" customHeight="1" x14ac:dyDescent="0.2">
      <c r="B1" s="17"/>
      <c r="C1" s="17"/>
      <c r="D1" s="16"/>
      <c r="E1" s="16"/>
    </row>
    <row r="2" spans="2:10" ht="12.75" customHeight="1" x14ac:dyDescent="0.2">
      <c r="B2" s="18" t="s">
        <v>97</v>
      </c>
      <c r="C2" s="17"/>
      <c r="D2" s="16"/>
      <c r="E2" s="16"/>
      <c r="G2" s="18" t="s">
        <v>98</v>
      </c>
    </row>
    <row r="3" spans="2:10" ht="12.75" customHeight="1" x14ac:dyDescent="0.2">
      <c r="B3" s="41"/>
      <c r="C3" s="17"/>
      <c r="D3" s="16"/>
      <c r="E3" s="16"/>
    </row>
    <row r="4" spans="2:10" ht="12.75" customHeight="1" x14ac:dyDescent="0.2">
      <c r="B4" s="34"/>
      <c r="C4" s="20" t="s">
        <v>37</v>
      </c>
      <c r="D4" s="16"/>
      <c r="E4" s="16">
        <f>D43</f>
        <v>66966.600468000004</v>
      </c>
      <c r="H4" s="20" t="s">
        <v>37</v>
      </c>
      <c r="J4" s="16">
        <f>I31</f>
        <v>2607.346669</v>
      </c>
    </row>
    <row r="5" spans="2:10" ht="12.75" customHeight="1" x14ac:dyDescent="0.2">
      <c r="B5" s="34"/>
      <c r="C5" s="20" t="s">
        <v>38</v>
      </c>
      <c r="D5" s="16"/>
      <c r="E5" s="16">
        <v>8379</v>
      </c>
      <c r="H5" s="20" t="s">
        <v>39</v>
      </c>
      <c r="J5" s="16">
        <f>J31</f>
        <v>717020.33397499996</v>
      </c>
    </row>
    <row r="6" spans="2:10" ht="12.75" customHeight="1" x14ac:dyDescent="0.2">
      <c r="B6" s="34"/>
      <c r="C6" s="20" t="s">
        <v>39</v>
      </c>
      <c r="D6" s="16"/>
      <c r="E6" s="16">
        <f>E4*275</f>
        <v>18415815.128699999</v>
      </c>
      <c r="H6" s="20"/>
    </row>
    <row r="7" spans="2:10" ht="12.75" customHeight="1" x14ac:dyDescent="0.2">
      <c r="B7" s="17"/>
      <c r="C7" s="17"/>
      <c r="D7" s="16"/>
      <c r="E7" s="16"/>
    </row>
    <row r="8" spans="2:10" ht="12.75" customHeight="1" x14ac:dyDescent="0.2">
      <c r="B8" s="33" t="s">
        <v>33</v>
      </c>
      <c r="C8" s="33" t="s">
        <v>34</v>
      </c>
      <c r="D8" s="33" t="s">
        <v>35</v>
      </c>
      <c r="E8" s="33" t="s">
        <v>36</v>
      </c>
      <c r="G8" s="33" t="s">
        <v>33</v>
      </c>
      <c r="H8" s="33" t="s">
        <v>34</v>
      </c>
      <c r="I8" s="33" t="s">
        <v>35</v>
      </c>
      <c r="J8" s="33" t="s">
        <v>36</v>
      </c>
    </row>
    <row r="9" spans="2:10" ht="12.75" customHeight="1" x14ac:dyDescent="0.2">
      <c r="B9" s="35" t="s">
        <v>23</v>
      </c>
      <c r="C9" s="36" t="s">
        <v>32</v>
      </c>
      <c r="D9" s="37">
        <v>3298.3991289999999</v>
      </c>
      <c r="E9" s="37">
        <f>D9*275</f>
        <v>907059.76047500002</v>
      </c>
      <c r="G9" s="54" t="s">
        <v>23</v>
      </c>
      <c r="H9" s="42" t="s">
        <v>32</v>
      </c>
      <c r="I9" s="43">
        <v>478.81419</v>
      </c>
      <c r="J9" s="43">
        <f>I9*275</f>
        <v>131673.90224999998</v>
      </c>
    </row>
    <row r="10" spans="2:10" ht="12.75" customHeight="1" x14ac:dyDescent="0.2">
      <c r="C10" s="35" t="s">
        <v>19</v>
      </c>
      <c r="D10" s="23">
        <v>6607.1940569999997</v>
      </c>
      <c r="E10" s="23">
        <f t="shared" ref="E10:E42" si="0">D10*275</f>
        <v>1816978.365675</v>
      </c>
      <c r="G10" s="54"/>
      <c r="H10" s="17" t="s">
        <v>19</v>
      </c>
      <c r="I10" s="16">
        <v>659.97840599999995</v>
      </c>
      <c r="J10" s="16">
        <f t="shared" ref="J10:J30" si="1">I10*275</f>
        <v>181494.06164999999</v>
      </c>
    </row>
    <row r="11" spans="2:10" ht="12.75" customHeight="1" x14ac:dyDescent="0.2">
      <c r="C11" s="35" t="s">
        <v>20</v>
      </c>
      <c r="D11" s="23">
        <v>4812.6945169999999</v>
      </c>
      <c r="E11" s="23">
        <f t="shared" si="0"/>
        <v>1323490.992175</v>
      </c>
      <c r="G11" s="54"/>
      <c r="H11" s="17" t="s">
        <v>20</v>
      </c>
      <c r="I11" s="16">
        <v>140.453901</v>
      </c>
      <c r="J11" s="16">
        <f t="shared" si="1"/>
        <v>38624.822775000001</v>
      </c>
    </row>
    <row r="12" spans="2:10" ht="12.75" customHeight="1" x14ac:dyDescent="0.2">
      <c r="C12" s="35" t="s">
        <v>21</v>
      </c>
      <c r="D12" s="23">
        <v>2796.5642109999999</v>
      </c>
      <c r="E12" s="23">
        <f t="shared" si="0"/>
        <v>769055.15802500001</v>
      </c>
      <c r="G12" s="54"/>
      <c r="H12" s="17" t="s">
        <v>21</v>
      </c>
      <c r="I12" s="16">
        <v>58.654798999999997</v>
      </c>
      <c r="J12" s="16">
        <f t="shared" si="1"/>
        <v>16130.069724999999</v>
      </c>
    </row>
    <row r="13" spans="2:10" ht="12.75" customHeight="1" x14ac:dyDescent="0.2">
      <c r="C13" s="35" t="s">
        <v>22</v>
      </c>
      <c r="D13" s="23">
        <v>1039.810733</v>
      </c>
      <c r="E13" s="23">
        <f t="shared" si="0"/>
        <v>285947.95157500001</v>
      </c>
      <c r="H13" s="17" t="s">
        <v>22</v>
      </c>
      <c r="I13" s="16">
        <v>2.578122</v>
      </c>
      <c r="J13" s="16">
        <f t="shared" si="1"/>
        <v>708.98355000000004</v>
      </c>
    </row>
    <row r="14" spans="2:10" ht="12.75" customHeight="1" x14ac:dyDescent="0.2">
      <c r="B14" s="35" t="s">
        <v>24</v>
      </c>
      <c r="C14" s="36" t="s">
        <v>32</v>
      </c>
      <c r="D14" s="37">
        <v>12284.435637</v>
      </c>
      <c r="E14" s="37">
        <f t="shared" si="0"/>
        <v>3378219.800175</v>
      </c>
      <c r="G14" s="16" t="s">
        <v>24</v>
      </c>
      <c r="H14" s="42" t="s">
        <v>32</v>
      </c>
      <c r="I14" s="43">
        <v>300.75351699999999</v>
      </c>
      <c r="J14" s="43">
        <f t="shared" si="1"/>
        <v>82707.217174999998</v>
      </c>
    </row>
    <row r="15" spans="2:10" ht="12.75" customHeight="1" x14ac:dyDescent="0.2">
      <c r="C15" s="35" t="s">
        <v>19</v>
      </c>
      <c r="D15" s="23">
        <v>14807.979222</v>
      </c>
      <c r="E15" s="23">
        <f t="shared" si="0"/>
        <v>4072194.2860499998</v>
      </c>
      <c r="H15" s="17" t="s">
        <v>19</v>
      </c>
      <c r="I15" s="16">
        <v>600.168812</v>
      </c>
      <c r="J15" s="16">
        <f t="shared" si="1"/>
        <v>165046.42329999999</v>
      </c>
    </row>
    <row r="16" spans="2:10" ht="12.75" customHeight="1" x14ac:dyDescent="0.2">
      <c r="C16" s="35" t="s">
        <v>20</v>
      </c>
      <c r="D16" s="23">
        <v>3120.899527</v>
      </c>
      <c r="E16" s="37">
        <f t="shared" si="0"/>
        <v>858247.36992500001</v>
      </c>
      <c r="H16" s="17" t="s">
        <v>20</v>
      </c>
      <c r="I16" s="16">
        <v>113.999708</v>
      </c>
      <c r="J16" s="16">
        <f t="shared" si="1"/>
        <v>31349.919699999999</v>
      </c>
    </row>
    <row r="17" spans="2:10" ht="12.75" customHeight="1" x14ac:dyDescent="0.2">
      <c r="C17" s="35" t="s">
        <v>21</v>
      </c>
      <c r="D17" s="23">
        <v>718.16181700000004</v>
      </c>
      <c r="E17" s="23">
        <f t="shared" si="0"/>
        <v>197494.499675</v>
      </c>
      <c r="G17" s="16" t="s">
        <v>25</v>
      </c>
      <c r="H17" s="42" t="s">
        <v>32</v>
      </c>
      <c r="I17" s="43">
        <v>10.124076000000001</v>
      </c>
      <c r="J17" s="43">
        <f t="shared" si="1"/>
        <v>2784.1209000000003</v>
      </c>
    </row>
    <row r="18" spans="2:10" ht="12.75" customHeight="1" x14ac:dyDescent="0.2">
      <c r="C18" s="35" t="s">
        <v>22</v>
      </c>
      <c r="D18" s="23">
        <v>319.24242800000002</v>
      </c>
      <c r="E18" s="23">
        <f t="shared" si="0"/>
        <v>87791.667700000005</v>
      </c>
      <c r="G18" s="16" t="s">
        <v>51</v>
      </c>
      <c r="H18" s="17" t="s">
        <v>19</v>
      </c>
      <c r="I18" s="16">
        <v>5.6471E-2</v>
      </c>
      <c r="J18" s="16">
        <f t="shared" si="1"/>
        <v>15.529525</v>
      </c>
    </row>
    <row r="19" spans="2:10" ht="12.75" customHeight="1" x14ac:dyDescent="0.2">
      <c r="B19" s="35" t="s">
        <v>25</v>
      </c>
      <c r="C19" s="36" t="s">
        <v>32</v>
      </c>
      <c r="D19" s="37">
        <v>1538.750119</v>
      </c>
      <c r="E19" s="37">
        <f t="shared" si="0"/>
        <v>423156.282725</v>
      </c>
      <c r="H19" s="17" t="s">
        <v>21</v>
      </c>
      <c r="I19" s="16">
        <v>5.8768000000000001E-2</v>
      </c>
      <c r="J19" s="16">
        <f t="shared" si="1"/>
        <v>16.161200000000001</v>
      </c>
    </row>
    <row r="20" spans="2:10" ht="12.75" customHeight="1" x14ac:dyDescent="0.2">
      <c r="C20" s="35" t="s">
        <v>19</v>
      </c>
      <c r="D20" s="23">
        <v>326.43417899999997</v>
      </c>
      <c r="E20" s="23">
        <f t="shared" si="0"/>
        <v>89769.399224999986</v>
      </c>
      <c r="G20" s="16" t="s">
        <v>27</v>
      </c>
      <c r="H20" s="42" t="s">
        <v>32</v>
      </c>
      <c r="I20" s="43">
        <v>3.097353</v>
      </c>
      <c r="J20" s="43">
        <f t="shared" si="1"/>
        <v>851.77207499999997</v>
      </c>
    </row>
    <row r="21" spans="2:10" ht="12.75" customHeight="1" x14ac:dyDescent="0.2">
      <c r="B21" s="35" t="s">
        <v>51</v>
      </c>
      <c r="C21" s="35" t="s">
        <v>19</v>
      </c>
      <c r="D21" s="23">
        <v>4.456493</v>
      </c>
      <c r="E21" s="23">
        <f t="shared" si="0"/>
        <v>1225.5355750000001</v>
      </c>
      <c r="H21" s="17" t="s">
        <v>19</v>
      </c>
      <c r="I21" s="16">
        <v>37.520139</v>
      </c>
      <c r="J21" s="16">
        <f t="shared" si="1"/>
        <v>10318.038225</v>
      </c>
    </row>
    <row r="22" spans="2:10" ht="12.75" customHeight="1" x14ac:dyDescent="0.2">
      <c r="C22" s="35" t="s">
        <v>20</v>
      </c>
      <c r="D22" s="23">
        <v>1.350719</v>
      </c>
      <c r="E22" s="23">
        <f t="shared" si="0"/>
        <v>371.44772499999999</v>
      </c>
      <c r="H22" s="17" t="s">
        <v>20</v>
      </c>
      <c r="I22" s="16">
        <v>0.13102</v>
      </c>
      <c r="J22" s="16">
        <f t="shared" si="1"/>
        <v>36.030499999999996</v>
      </c>
    </row>
    <row r="23" spans="2:10" ht="12.75" customHeight="1" x14ac:dyDescent="0.2">
      <c r="C23" s="35" t="s">
        <v>21</v>
      </c>
      <c r="D23" s="23">
        <v>2.4627180000000002</v>
      </c>
      <c r="E23" s="37">
        <f t="shared" si="0"/>
        <v>677.24745000000007</v>
      </c>
      <c r="H23" s="17" t="s">
        <v>22</v>
      </c>
      <c r="I23" s="16">
        <v>5.4768999999999998E-2</v>
      </c>
      <c r="J23" s="16">
        <f t="shared" si="1"/>
        <v>15.061475</v>
      </c>
    </row>
    <row r="24" spans="2:10" ht="12.75" customHeight="1" x14ac:dyDescent="0.2">
      <c r="C24" s="35" t="s">
        <v>22</v>
      </c>
      <c r="D24" s="23">
        <v>0.77279100000000001</v>
      </c>
      <c r="E24" s="23">
        <f t="shared" si="0"/>
        <v>212.51752500000001</v>
      </c>
      <c r="G24" s="16" t="s">
        <v>55</v>
      </c>
      <c r="H24" s="42" t="s">
        <v>32</v>
      </c>
      <c r="I24" s="43">
        <v>0.71525399999999995</v>
      </c>
      <c r="J24" s="43">
        <f t="shared" si="1"/>
        <v>196.69484999999997</v>
      </c>
    </row>
    <row r="25" spans="2:10" ht="12.75" customHeight="1" x14ac:dyDescent="0.2">
      <c r="B25" s="35" t="s">
        <v>52</v>
      </c>
      <c r="C25" s="36" t="s">
        <v>32</v>
      </c>
      <c r="D25" s="37">
        <v>605.27120600000001</v>
      </c>
      <c r="E25" s="37">
        <f t="shared" si="0"/>
        <v>166449.58165000001</v>
      </c>
      <c r="H25" s="42" t="s">
        <v>32</v>
      </c>
      <c r="I25" s="43">
        <v>0.11387</v>
      </c>
      <c r="J25" s="43">
        <f t="shared" si="1"/>
        <v>31.314250000000001</v>
      </c>
    </row>
    <row r="26" spans="2:10" ht="12.75" customHeight="1" x14ac:dyDescent="0.2">
      <c r="C26" s="35" t="s">
        <v>19</v>
      </c>
      <c r="D26" s="23">
        <v>24.816438999999999</v>
      </c>
      <c r="E26" s="23">
        <f t="shared" si="0"/>
        <v>6824.5207249999994</v>
      </c>
      <c r="G26" s="16" t="s">
        <v>58</v>
      </c>
      <c r="H26" s="42" t="s">
        <v>32</v>
      </c>
      <c r="I26" s="43">
        <v>134.07949500000001</v>
      </c>
      <c r="J26" s="43">
        <f t="shared" si="1"/>
        <v>36871.861125000003</v>
      </c>
    </row>
    <row r="27" spans="2:10" ht="12.75" customHeight="1" x14ac:dyDescent="0.2">
      <c r="C27" s="35" t="s">
        <v>21</v>
      </c>
      <c r="D27" s="23">
        <v>1.059804</v>
      </c>
      <c r="E27" s="23">
        <f t="shared" si="0"/>
        <v>291.4461</v>
      </c>
      <c r="H27" s="17" t="s">
        <v>19</v>
      </c>
      <c r="I27" s="16">
        <v>290.48711700000001</v>
      </c>
      <c r="J27" s="16">
        <f t="shared" si="1"/>
        <v>79883.957175000003</v>
      </c>
    </row>
    <row r="28" spans="2:10" ht="12.75" customHeight="1" x14ac:dyDescent="0.2">
      <c r="B28" s="35" t="s">
        <v>27</v>
      </c>
      <c r="C28" s="36" t="s">
        <v>32</v>
      </c>
      <c r="D28" s="37">
        <v>139.82282499999999</v>
      </c>
      <c r="E28" s="37">
        <f t="shared" si="0"/>
        <v>38451.276874999996</v>
      </c>
      <c r="H28" s="17" t="s">
        <v>20</v>
      </c>
      <c r="I28" s="16">
        <v>265.45061399999997</v>
      </c>
      <c r="J28" s="16">
        <f t="shared" si="1"/>
        <v>72998.918849999987</v>
      </c>
    </row>
    <row r="29" spans="2:10" ht="12.75" customHeight="1" x14ac:dyDescent="0.2">
      <c r="C29" s="35" t="s">
        <v>19</v>
      </c>
      <c r="D29" s="23">
        <v>690.62015399999996</v>
      </c>
      <c r="E29" s="37">
        <f t="shared" si="0"/>
        <v>189920.54234999997</v>
      </c>
      <c r="H29" s="17" t="s">
        <v>21</v>
      </c>
      <c r="I29" s="16">
        <v>421.89454699999999</v>
      </c>
      <c r="J29" s="16">
        <f t="shared" si="1"/>
        <v>116021.00042499999</v>
      </c>
    </row>
    <row r="30" spans="2:10" ht="12.75" customHeight="1" x14ac:dyDescent="0.2">
      <c r="C30" s="35" t="s">
        <v>20</v>
      </c>
      <c r="D30" s="23">
        <v>161.37046100000001</v>
      </c>
      <c r="E30" s="23">
        <f t="shared" si="0"/>
        <v>44376.876775000004</v>
      </c>
      <c r="H30" s="17" t="s">
        <v>22</v>
      </c>
      <c r="I30" s="22">
        <v>15.859476000000001</v>
      </c>
      <c r="J30" s="22">
        <f t="shared" si="1"/>
        <v>4361.3559000000005</v>
      </c>
    </row>
    <row r="31" spans="2:10" ht="12.75" customHeight="1" x14ac:dyDescent="0.2">
      <c r="C31" s="35" t="s">
        <v>21</v>
      </c>
      <c r="D31" s="23">
        <v>1.049248</v>
      </c>
      <c r="E31" s="23">
        <f t="shared" si="0"/>
        <v>288.54320000000001</v>
      </c>
      <c r="I31" s="16">
        <f>SUMIF(H9:H30,"&lt;&gt;T",I9:I30)</f>
        <v>2607.346669</v>
      </c>
      <c r="J31" s="16">
        <f>I31*275</f>
        <v>717020.33397499996</v>
      </c>
    </row>
    <row r="32" spans="2:10" ht="12.75" customHeight="1" x14ac:dyDescent="0.2">
      <c r="C32" s="36" t="s">
        <v>22</v>
      </c>
      <c r="D32" s="37">
        <v>0.45288200000000001</v>
      </c>
      <c r="E32" s="37">
        <f t="shared" si="0"/>
        <v>124.54255000000001</v>
      </c>
    </row>
    <row r="33" spans="2:5" ht="12.75" customHeight="1" x14ac:dyDescent="0.2">
      <c r="B33" s="35" t="s">
        <v>54</v>
      </c>
      <c r="C33" s="35" t="s">
        <v>32</v>
      </c>
      <c r="D33" s="23">
        <v>496.450242</v>
      </c>
      <c r="E33" s="23">
        <f t="shared" si="0"/>
        <v>136523.81654999999</v>
      </c>
    </row>
    <row r="34" spans="2:5" ht="12.75" customHeight="1" x14ac:dyDescent="0.2">
      <c r="C34" s="35" t="s">
        <v>19</v>
      </c>
      <c r="D34" s="23">
        <v>472.95129200000002</v>
      </c>
      <c r="E34" s="23">
        <f t="shared" si="0"/>
        <v>130061.60530000001</v>
      </c>
    </row>
    <row r="35" spans="2:5" ht="12.75" customHeight="1" x14ac:dyDescent="0.2">
      <c r="B35" s="35" t="s">
        <v>55</v>
      </c>
      <c r="C35" s="36" t="s">
        <v>32</v>
      </c>
      <c r="D35" s="37">
        <v>0.96661200000000003</v>
      </c>
      <c r="E35" s="37">
        <f t="shared" si="0"/>
        <v>265.81830000000002</v>
      </c>
    </row>
    <row r="36" spans="2:5" ht="12.75" customHeight="1" x14ac:dyDescent="0.2">
      <c r="C36" s="36" t="s">
        <v>32</v>
      </c>
      <c r="D36" s="37">
        <v>160.37479200000001</v>
      </c>
      <c r="E36" s="37">
        <f t="shared" si="0"/>
        <v>44103.067800000004</v>
      </c>
    </row>
    <row r="37" spans="2:5" ht="12.75" customHeight="1" x14ac:dyDescent="0.2">
      <c r="B37" s="35" t="s">
        <v>56</v>
      </c>
      <c r="C37" s="35" t="s">
        <v>19</v>
      </c>
      <c r="D37" s="23">
        <v>109.850559</v>
      </c>
      <c r="E37" s="23">
        <f t="shared" si="0"/>
        <v>30208.903725</v>
      </c>
    </row>
    <row r="38" spans="2:5" ht="12.75" customHeight="1" x14ac:dyDescent="0.2">
      <c r="B38" s="35" t="s">
        <v>58</v>
      </c>
      <c r="C38" s="36" t="s">
        <v>32</v>
      </c>
      <c r="D38" s="37">
        <v>2980.5124110000002</v>
      </c>
      <c r="E38" s="37">
        <f t="shared" si="0"/>
        <v>819640.91302500002</v>
      </c>
    </row>
    <row r="39" spans="2:5" ht="12.75" customHeight="1" x14ac:dyDescent="0.2">
      <c r="C39" s="35" t="s">
        <v>19</v>
      </c>
      <c r="D39" s="23">
        <v>9027.165927</v>
      </c>
      <c r="E39" s="23">
        <f t="shared" si="0"/>
        <v>2482470.629925</v>
      </c>
    </row>
    <row r="40" spans="2:5" ht="12.75" customHeight="1" x14ac:dyDescent="0.2">
      <c r="C40" s="35" t="s">
        <v>20</v>
      </c>
      <c r="D40" s="23">
        <v>11568.153577999999</v>
      </c>
      <c r="E40" s="23">
        <f t="shared" si="0"/>
        <v>3181242.2339499998</v>
      </c>
    </row>
    <row r="41" spans="2:5" ht="12.75" customHeight="1" x14ac:dyDescent="0.2">
      <c r="C41" s="35" t="s">
        <v>21</v>
      </c>
      <c r="D41" s="23">
        <v>7669.1661350000004</v>
      </c>
      <c r="E41" s="23">
        <f t="shared" si="0"/>
        <v>2109020.6871250002</v>
      </c>
    </row>
    <row r="42" spans="2:5" ht="12.75" customHeight="1" x14ac:dyDescent="0.2">
      <c r="C42" s="32" t="s">
        <v>22</v>
      </c>
      <c r="D42" s="22">
        <v>2681.9205769999999</v>
      </c>
      <c r="E42" s="22">
        <f t="shared" si="0"/>
        <v>737528.15867499996</v>
      </c>
    </row>
    <row r="43" spans="2:5" ht="12.75" customHeight="1" x14ac:dyDescent="0.2">
      <c r="C43" s="36"/>
      <c r="D43" s="23">
        <f>SUMIF(C9:C42,"&lt;&gt;T",D9:D42)</f>
        <v>66966.600468000004</v>
      </c>
      <c r="E43" s="23">
        <f>SUMIF(C9:C42,"&lt;&gt;T",E9:E42)</f>
        <v>18415815.128699999</v>
      </c>
    </row>
    <row r="50" spans="3:5" ht="12.75" customHeight="1" x14ac:dyDescent="0.2">
      <c r="C50" s="36"/>
      <c r="D50" s="37"/>
      <c r="E50" s="37"/>
    </row>
    <row r="57" spans="3:5" ht="12.75" customHeight="1" x14ac:dyDescent="0.2">
      <c r="C57" s="36"/>
      <c r="D57" s="37"/>
      <c r="E57" s="37"/>
    </row>
    <row r="63" spans="3:5" ht="12.75" customHeight="1" x14ac:dyDescent="0.2">
      <c r="C63" s="36"/>
      <c r="D63" s="37"/>
      <c r="E63" s="37"/>
    </row>
    <row r="69" spans="3:5" ht="12.75" customHeight="1" x14ac:dyDescent="0.2">
      <c r="C69" s="36"/>
      <c r="D69" s="37"/>
      <c r="E69" s="37"/>
    </row>
  </sheetData>
  <pageMargins left="0.7" right="0.7" top="0.75" bottom="0.75" header="0.3" footer="0.3"/>
  <pageSetup paperSize="5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workbookViewId="0">
      <selection sqref="A1:A1048576"/>
    </sheetView>
  </sheetViews>
  <sheetFormatPr defaultRowHeight="12" x14ac:dyDescent="0.2"/>
  <cols>
    <col min="1" max="1" width="5.5703125" style="16" customWidth="1"/>
    <col min="2" max="2" width="16.85546875" style="16" customWidth="1"/>
    <col min="3" max="4" width="9.140625" style="16"/>
    <col min="5" max="5" width="12" style="16" bestFit="1" customWidth="1"/>
    <col min="6" max="6" width="9.140625" style="16"/>
    <col min="7" max="7" width="12.7109375" style="16" customWidth="1"/>
    <col min="8" max="16384" width="9.140625" style="16"/>
  </cols>
  <sheetData>
    <row r="2" spans="2:10" x14ac:dyDescent="0.2">
      <c r="B2" s="18" t="s">
        <v>99</v>
      </c>
      <c r="C2" s="17"/>
      <c r="G2" s="18" t="s">
        <v>102</v>
      </c>
      <c r="H2" s="17"/>
    </row>
    <row r="3" spans="2:10" x14ac:dyDescent="0.2">
      <c r="B3" s="41"/>
      <c r="C3" s="17"/>
      <c r="G3" s="41"/>
      <c r="H3" s="17"/>
    </row>
    <row r="4" spans="2:10" x14ac:dyDescent="0.2">
      <c r="B4" s="34"/>
      <c r="C4" s="20" t="s">
        <v>37</v>
      </c>
      <c r="E4" s="16">
        <f>D24</f>
        <v>1190.5860480000001</v>
      </c>
      <c r="G4" s="34"/>
      <c r="H4" s="20" t="s">
        <v>37</v>
      </c>
      <c r="J4" s="16">
        <f>I12</f>
        <v>2.8244539999999998</v>
      </c>
    </row>
    <row r="5" spans="2:10" x14ac:dyDescent="0.2">
      <c r="B5" s="34"/>
      <c r="C5" s="20" t="s">
        <v>38</v>
      </c>
      <c r="E5" s="16">
        <v>307</v>
      </c>
      <c r="G5" s="34"/>
      <c r="H5" s="20" t="s">
        <v>39</v>
      </c>
      <c r="J5" s="16">
        <f>J12</f>
        <v>776.72484999999995</v>
      </c>
    </row>
    <row r="6" spans="2:10" x14ac:dyDescent="0.2">
      <c r="B6" s="34"/>
      <c r="C6" s="20" t="s">
        <v>39</v>
      </c>
      <c r="E6" s="16">
        <f>E24</f>
        <v>327411.16320000001</v>
      </c>
      <c r="G6" s="34"/>
    </row>
    <row r="7" spans="2:10" x14ac:dyDescent="0.2">
      <c r="B7" s="17"/>
      <c r="C7" s="17"/>
    </row>
    <row r="8" spans="2:10" x14ac:dyDescent="0.2">
      <c r="B8" s="33" t="s">
        <v>33</v>
      </c>
      <c r="C8" s="33" t="s">
        <v>34</v>
      </c>
      <c r="D8" s="33" t="s">
        <v>35</v>
      </c>
      <c r="E8" s="33" t="s">
        <v>36</v>
      </c>
      <c r="G8" s="33" t="s">
        <v>33</v>
      </c>
      <c r="H8" s="33" t="s">
        <v>34</v>
      </c>
      <c r="I8" s="33" t="s">
        <v>35</v>
      </c>
      <c r="J8" s="33" t="s">
        <v>36</v>
      </c>
    </row>
    <row r="9" spans="2:10" x14ac:dyDescent="0.2">
      <c r="B9" s="16" t="s">
        <v>87</v>
      </c>
      <c r="C9" s="43" t="s">
        <v>19</v>
      </c>
      <c r="D9" s="43">
        <v>7.4761889999999998</v>
      </c>
      <c r="E9" s="43">
        <f>D9*275</f>
        <v>2055.9519749999999</v>
      </c>
      <c r="G9" s="16" t="s">
        <v>23</v>
      </c>
      <c r="H9" s="17" t="s">
        <v>32</v>
      </c>
      <c r="I9" s="16">
        <v>32.596108999999998</v>
      </c>
      <c r="J9" s="16">
        <f>I9*275</f>
        <v>8963.9299749999991</v>
      </c>
    </row>
    <row r="10" spans="2:10" x14ac:dyDescent="0.2">
      <c r="C10" s="16" t="s">
        <v>20</v>
      </c>
      <c r="D10" s="16">
        <v>43.138444</v>
      </c>
      <c r="E10" s="16">
        <f t="shared" ref="E10:E23" si="0">D10*275</f>
        <v>11863.072099999999</v>
      </c>
      <c r="H10" s="17" t="s">
        <v>20</v>
      </c>
      <c r="I10" s="16">
        <v>0.68472900000000003</v>
      </c>
      <c r="J10" s="16">
        <f t="shared" ref="J10:J11" si="1">I10*275</f>
        <v>188.30047500000001</v>
      </c>
    </row>
    <row r="11" spans="2:10" x14ac:dyDescent="0.2">
      <c r="B11" s="16" t="s">
        <v>23</v>
      </c>
      <c r="C11" s="16" t="s">
        <v>32</v>
      </c>
      <c r="D11" s="16">
        <v>273.02284900000001</v>
      </c>
      <c r="E11" s="16">
        <f t="shared" si="0"/>
        <v>75081.283475000004</v>
      </c>
      <c r="H11" s="17" t="s">
        <v>21</v>
      </c>
      <c r="I11" s="22">
        <v>2.1397249999999999</v>
      </c>
      <c r="J11" s="22">
        <f t="shared" si="1"/>
        <v>588.42437499999994</v>
      </c>
    </row>
    <row r="12" spans="2:10" x14ac:dyDescent="0.2">
      <c r="C12" s="43" t="s">
        <v>19</v>
      </c>
      <c r="D12" s="43">
        <v>136.48498599999999</v>
      </c>
      <c r="E12" s="43">
        <f t="shared" si="0"/>
        <v>37533.371149999999</v>
      </c>
      <c r="I12" s="16">
        <f>SUM(I10:I11)</f>
        <v>2.8244539999999998</v>
      </c>
      <c r="J12" s="16">
        <f>I12*275</f>
        <v>776.72484999999995</v>
      </c>
    </row>
    <row r="13" spans="2:10" x14ac:dyDescent="0.2">
      <c r="C13" s="16" t="s">
        <v>20</v>
      </c>
      <c r="D13" s="16">
        <v>445.74412699999999</v>
      </c>
      <c r="E13" s="16">
        <f t="shared" si="0"/>
        <v>122579.63492499999</v>
      </c>
    </row>
    <row r="14" spans="2:10" x14ac:dyDescent="0.2">
      <c r="C14" s="16" t="s">
        <v>21</v>
      </c>
      <c r="D14" s="16">
        <v>282.48551500000002</v>
      </c>
      <c r="E14" s="16">
        <f t="shared" si="0"/>
        <v>77683.516625000004</v>
      </c>
    </row>
    <row r="15" spans="2:10" x14ac:dyDescent="0.2">
      <c r="C15" s="16" t="s">
        <v>22</v>
      </c>
      <c r="D15" s="16">
        <v>77.361908</v>
      </c>
      <c r="E15" s="16">
        <f t="shared" si="0"/>
        <v>21274.524699999998</v>
      </c>
    </row>
    <row r="16" spans="2:10" x14ac:dyDescent="0.2">
      <c r="B16" s="16" t="s">
        <v>88</v>
      </c>
      <c r="C16" s="16" t="s">
        <v>32</v>
      </c>
      <c r="D16" s="16">
        <v>317.98718100000002</v>
      </c>
      <c r="E16" s="16">
        <f t="shared" si="0"/>
        <v>87446.47477500001</v>
      </c>
    </row>
    <row r="17" spans="2:5" x14ac:dyDescent="0.2">
      <c r="C17" s="43" t="s">
        <v>19</v>
      </c>
      <c r="D17" s="43">
        <v>30.607766999999999</v>
      </c>
      <c r="E17" s="43">
        <f t="shared" si="0"/>
        <v>8417.1359250000005</v>
      </c>
    </row>
    <row r="18" spans="2:5" x14ac:dyDescent="0.2">
      <c r="C18" s="16" t="s">
        <v>32</v>
      </c>
      <c r="D18" s="16">
        <v>35.749923000000003</v>
      </c>
      <c r="E18" s="16">
        <f t="shared" si="0"/>
        <v>9831.2288250000001</v>
      </c>
    </row>
    <row r="19" spans="2:5" x14ac:dyDescent="0.2">
      <c r="B19" s="16" t="s">
        <v>89</v>
      </c>
      <c r="C19" s="16" t="s">
        <v>19</v>
      </c>
      <c r="D19" s="16">
        <v>41.421841999999998</v>
      </c>
      <c r="E19" s="16">
        <f t="shared" si="0"/>
        <v>11391.00655</v>
      </c>
    </row>
    <row r="20" spans="2:5" x14ac:dyDescent="0.2">
      <c r="B20" s="16" t="s">
        <v>90</v>
      </c>
      <c r="C20" s="16" t="s">
        <v>32</v>
      </c>
      <c r="D20" s="16">
        <v>14.654641</v>
      </c>
      <c r="E20" s="16">
        <f t="shared" si="0"/>
        <v>4030.0262750000002</v>
      </c>
    </row>
    <row r="21" spans="2:5" x14ac:dyDescent="0.2">
      <c r="C21" s="43" t="s">
        <v>19</v>
      </c>
      <c r="D21" s="43">
        <v>38.917678000000002</v>
      </c>
      <c r="E21" s="43">
        <f t="shared" si="0"/>
        <v>10702.36145</v>
      </c>
    </row>
    <row r="22" spans="2:5" x14ac:dyDescent="0.2">
      <c r="B22" s="16" t="s">
        <v>91</v>
      </c>
      <c r="C22" s="43" t="s">
        <v>19</v>
      </c>
      <c r="D22" s="43">
        <v>69.178085999999993</v>
      </c>
      <c r="E22" s="43">
        <f t="shared" si="0"/>
        <v>19023.97365</v>
      </c>
    </row>
    <row r="23" spans="2:5" x14ac:dyDescent="0.2">
      <c r="C23" s="16" t="s">
        <v>20</v>
      </c>
      <c r="D23" s="22">
        <v>17.769506</v>
      </c>
      <c r="E23" s="22">
        <f t="shared" si="0"/>
        <v>4886.6141500000003</v>
      </c>
    </row>
    <row r="24" spans="2:5" x14ac:dyDescent="0.2">
      <c r="D24" s="16">
        <f>SUMIF(C9:C23,"&lt;&gt;T",D9:D23)</f>
        <v>1190.5860480000001</v>
      </c>
      <c r="E24" s="16">
        <f>SUMIF(C9:C23,"&lt;&gt;T",E9:E23)</f>
        <v>327411.16320000001</v>
      </c>
    </row>
  </sheetData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0"/>
  <sheetViews>
    <sheetView workbookViewId="0">
      <selection activeCell="F12" sqref="F12"/>
    </sheetView>
  </sheetViews>
  <sheetFormatPr defaultColWidth="9.140625" defaultRowHeight="12" x14ac:dyDescent="0.2"/>
  <cols>
    <col min="1" max="1" width="5.7109375" style="16" customWidth="1"/>
    <col min="2" max="2" width="14.140625" style="16" customWidth="1"/>
    <col min="3" max="4" width="9.140625" style="16"/>
    <col min="5" max="5" width="12" style="16" bestFit="1" customWidth="1"/>
    <col min="6" max="6" width="9.140625" style="16"/>
    <col min="7" max="7" width="13.28515625" style="16" customWidth="1"/>
    <col min="8" max="16384" width="9.140625" style="16"/>
  </cols>
  <sheetData>
    <row r="1" spans="2:10" x14ac:dyDescent="0.2">
      <c r="B1" s="17"/>
      <c r="C1" s="17"/>
    </row>
    <row r="2" spans="2:10" x14ac:dyDescent="0.2">
      <c r="B2" s="18" t="s">
        <v>100</v>
      </c>
      <c r="C2" s="17"/>
      <c r="G2" s="18" t="s">
        <v>103</v>
      </c>
      <c r="H2" s="17"/>
    </row>
    <row r="3" spans="2:10" x14ac:dyDescent="0.2">
      <c r="B3" s="41"/>
      <c r="C3" s="17"/>
      <c r="G3" s="41"/>
      <c r="H3" s="17"/>
    </row>
    <row r="4" spans="2:10" x14ac:dyDescent="0.2">
      <c r="B4" s="34"/>
      <c r="C4" s="20" t="s">
        <v>37</v>
      </c>
      <c r="E4" s="16">
        <f>D19</f>
        <v>652.41972899999985</v>
      </c>
      <c r="G4" s="34"/>
      <c r="H4" s="20" t="s">
        <v>37</v>
      </c>
      <c r="J4" s="16">
        <f>I15</f>
        <v>17.546066</v>
      </c>
    </row>
    <row r="5" spans="2:10" x14ac:dyDescent="0.2">
      <c r="B5" s="34"/>
      <c r="C5" s="20" t="s">
        <v>38</v>
      </c>
      <c r="E5" s="16">
        <v>46</v>
      </c>
      <c r="G5" s="34"/>
      <c r="H5" s="20" t="s">
        <v>39</v>
      </c>
      <c r="J5" s="16">
        <f>J15</f>
        <v>4825.1681499999995</v>
      </c>
    </row>
    <row r="6" spans="2:10" x14ac:dyDescent="0.2">
      <c r="B6" s="34"/>
      <c r="C6" s="20" t="s">
        <v>39</v>
      </c>
      <c r="E6" s="16">
        <f>E19</f>
        <v>179415.425475</v>
      </c>
      <c r="G6" s="34"/>
    </row>
    <row r="7" spans="2:10" x14ac:dyDescent="0.2">
      <c r="B7" s="17"/>
      <c r="C7" s="17"/>
    </row>
    <row r="8" spans="2:10" x14ac:dyDescent="0.2">
      <c r="B8" s="33" t="s">
        <v>33</v>
      </c>
      <c r="C8" s="33" t="s">
        <v>34</v>
      </c>
      <c r="D8" s="33" t="s">
        <v>35</v>
      </c>
      <c r="E8" s="33" t="s">
        <v>36</v>
      </c>
      <c r="G8" s="33" t="s">
        <v>33</v>
      </c>
      <c r="H8" s="33" t="s">
        <v>34</v>
      </c>
      <c r="I8" s="33" t="s">
        <v>35</v>
      </c>
      <c r="J8" s="33" t="s">
        <v>36</v>
      </c>
    </row>
    <row r="9" spans="2:10" x14ac:dyDescent="0.2">
      <c r="B9" s="17" t="s">
        <v>23</v>
      </c>
      <c r="C9" s="42" t="s">
        <v>32</v>
      </c>
      <c r="D9" s="43">
        <v>11.046239999999999</v>
      </c>
      <c r="E9" s="50">
        <f>D9*275</f>
        <v>3037.7159999999999</v>
      </c>
      <c r="G9" s="16" t="s">
        <v>23</v>
      </c>
      <c r="H9" s="17" t="s">
        <v>32</v>
      </c>
      <c r="I9" s="16">
        <v>4.4939080000000002</v>
      </c>
      <c r="J9" s="16">
        <f>I9*275</f>
        <v>1235.8247000000001</v>
      </c>
    </row>
    <row r="10" spans="2:10" x14ac:dyDescent="0.2">
      <c r="B10" s="17"/>
      <c r="C10" s="17" t="s">
        <v>19</v>
      </c>
      <c r="D10" s="16">
        <v>9.9427339999999997</v>
      </c>
      <c r="E10" s="16">
        <f t="shared" ref="E10:E18" si="0">D10*275</f>
        <v>2734.2518500000001</v>
      </c>
      <c r="G10" s="16" t="s">
        <v>24</v>
      </c>
      <c r="H10" s="17" t="s">
        <v>32</v>
      </c>
      <c r="I10" s="16">
        <v>70.455791000000005</v>
      </c>
      <c r="J10" s="16">
        <f t="shared" ref="J10:J14" si="1">I10*275</f>
        <v>19375.342525</v>
      </c>
    </row>
    <row r="11" spans="2:10" x14ac:dyDescent="0.2">
      <c r="B11" s="17" t="s">
        <v>24</v>
      </c>
      <c r="C11" s="42" t="s">
        <v>32</v>
      </c>
      <c r="D11" s="43">
        <v>508.175636</v>
      </c>
      <c r="E11" s="43">
        <f t="shared" si="0"/>
        <v>139748.29990000001</v>
      </c>
      <c r="H11" s="17" t="s">
        <v>19</v>
      </c>
      <c r="I11" s="16">
        <v>17.200060000000001</v>
      </c>
      <c r="J11" s="16">
        <f t="shared" si="1"/>
        <v>4730.0164999999997</v>
      </c>
    </row>
    <row r="12" spans="2:10" x14ac:dyDescent="0.2">
      <c r="B12" s="17"/>
      <c r="C12" s="17" t="s">
        <v>19</v>
      </c>
      <c r="D12" s="16">
        <v>516.98540300000002</v>
      </c>
      <c r="E12" s="16">
        <f t="shared" si="0"/>
        <v>142170.98582500001</v>
      </c>
      <c r="H12" s="17" t="s">
        <v>20</v>
      </c>
      <c r="I12" s="16">
        <v>0.34600599999999998</v>
      </c>
      <c r="J12" s="16">
        <f t="shared" si="1"/>
        <v>95.151649999999989</v>
      </c>
    </row>
    <row r="13" spans="2:10" ht="12.75" customHeight="1" x14ac:dyDescent="0.2">
      <c r="B13" s="17"/>
      <c r="C13" s="17" t="s">
        <v>20</v>
      </c>
      <c r="D13" s="16">
        <v>34.979801000000002</v>
      </c>
      <c r="E13" s="16">
        <f t="shared" si="0"/>
        <v>9619.445275</v>
      </c>
      <c r="G13" s="16" t="s">
        <v>92</v>
      </c>
      <c r="H13" s="17" t="s">
        <v>32</v>
      </c>
      <c r="I13" s="16">
        <v>58.932352999999999</v>
      </c>
      <c r="J13" s="16">
        <f t="shared" si="1"/>
        <v>16206.397074999999</v>
      </c>
    </row>
    <row r="14" spans="2:10" x14ac:dyDescent="0.2">
      <c r="B14" s="17" t="s">
        <v>92</v>
      </c>
      <c r="C14" s="42" t="s">
        <v>32</v>
      </c>
      <c r="D14" s="43">
        <v>412.23409400000003</v>
      </c>
      <c r="E14" s="43">
        <f t="shared" si="0"/>
        <v>113364.37585000001</v>
      </c>
      <c r="G14" s="16" t="s">
        <v>31</v>
      </c>
      <c r="H14" s="17" t="s">
        <v>32</v>
      </c>
      <c r="I14" s="22">
        <v>0.86804999999999999</v>
      </c>
      <c r="J14" s="22">
        <f t="shared" si="1"/>
        <v>238.71375</v>
      </c>
    </row>
    <row r="15" spans="2:10" x14ac:dyDescent="0.2">
      <c r="B15" s="17" t="s">
        <v>31</v>
      </c>
      <c r="C15" s="42" t="s">
        <v>32</v>
      </c>
      <c r="D15" s="43">
        <v>84.340217999999993</v>
      </c>
      <c r="E15" s="43">
        <f t="shared" si="0"/>
        <v>23193.559949999999</v>
      </c>
      <c r="I15" s="16">
        <f>SUMIF(H9:H14,"&lt;&gt;T",I9:I14)</f>
        <v>17.546066</v>
      </c>
      <c r="J15" s="16">
        <f>I15*275</f>
        <v>4825.1681499999995</v>
      </c>
    </row>
    <row r="16" spans="2:10" x14ac:dyDescent="0.2">
      <c r="B16" s="17"/>
      <c r="C16" s="17" t="s">
        <v>19</v>
      </c>
      <c r="D16" s="16">
        <v>75.130692999999994</v>
      </c>
      <c r="E16" s="16">
        <f t="shared" si="0"/>
        <v>20660.940574999997</v>
      </c>
    </row>
    <row r="17" spans="2:13" x14ac:dyDescent="0.2">
      <c r="B17" s="17"/>
      <c r="C17" s="17" t="s">
        <v>20</v>
      </c>
      <c r="D17" s="16">
        <v>8.6743629999999996</v>
      </c>
      <c r="E17" s="16">
        <f t="shared" si="0"/>
        <v>2385.4498249999997</v>
      </c>
    </row>
    <row r="18" spans="2:13" x14ac:dyDescent="0.2">
      <c r="B18" s="17"/>
      <c r="C18" s="17" t="s">
        <v>21</v>
      </c>
      <c r="D18" s="22">
        <v>6.7067350000000001</v>
      </c>
      <c r="E18" s="22">
        <f t="shared" si="0"/>
        <v>1844.3521250000001</v>
      </c>
    </row>
    <row r="19" spans="2:13" x14ac:dyDescent="0.2">
      <c r="D19" s="16">
        <f>SUMIF(C9:C18,"&lt;&gt;T",D9:D18)</f>
        <v>652.41972899999985</v>
      </c>
      <c r="E19" s="16">
        <f>SUMIF(C9:C18,"&lt;&gt;T",E9:E18)</f>
        <v>179415.425475</v>
      </c>
    </row>
    <row r="20" spans="2:13" x14ac:dyDescent="0.2">
      <c r="L20" s="50">
        <v>5</v>
      </c>
      <c r="M20" s="43">
        <v>12</v>
      </c>
    </row>
  </sheetData>
  <pageMargins left="0.7" right="0.7" top="0.75" bottom="0.75" header="0.3" footer="0.3"/>
  <pageSetup paperSize="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3"/>
  <sheetViews>
    <sheetView workbookViewId="0"/>
  </sheetViews>
  <sheetFormatPr defaultRowHeight="12" x14ac:dyDescent="0.2"/>
  <cols>
    <col min="1" max="1" width="5.7109375" style="16" customWidth="1"/>
    <col min="2" max="2" width="15.7109375" style="17" customWidth="1"/>
    <col min="3" max="3" width="9.140625" style="17"/>
    <col min="4" max="4" width="9.140625" style="16"/>
    <col min="5" max="5" width="10.42578125" style="16" customWidth="1"/>
    <col min="6" max="7" width="9.140625" style="16"/>
    <col min="8" max="8" width="15.7109375" style="17" customWidth="1"/>
    <col min="9" max="9" width="18.7109375" style="17" bestFit="1" customWidth="1"/>
    <col min="10" max="10" width="9.140625" style="17"/>
    <col min="11" max="11" width="9.140625" style="16"/>
    <col min="12" max="12" width="10.5703125" style="16" customWidth="1"/>
    <col min="13" max="16384" width="9.140625" style="16"/>
  </cols>
  <sheetData>
    <row r="1" spans="2:12" x14ac:dyDescent="0.2">
      <c r="B1" s="65" t="s">
        <v>239</v>
      </c>
    </row>
    <row r="2" spans="2:12" x14ac:dyDescent="0.2">
      <c r="B2" s="62" t="s">
        <v>81</v>
      </c>
    </row>
    <row r="3" spans="2:12" x14ac:dyDescent="0.2">
      <c r="B3" s="54"/>
    </row>
    <row r="4" spans="2:12" x14ac:dyDescent="0.2">
      <c r="B4" s="54"/>
    </row>
    <row r="5" spans="2:12" x14ac:dyDescent="0.2">
      <c r="B5" s="33" t="s">
        <v>105</v>
      </c>
      <c r="C5" s="33" t="s">
        <v>34</v>
      </c>
      <c r="D5" s="33" t="s">
        <v>106</v>
      </c>
      <c r="E5" s="33" t="s">
        <v>36</v>
      </c>
      <c r="H5" s="33" t="s">
        <v>105</v>
      </c>
      <c r="I5" s="33" t="s">
        <v>33</v>
      </c>
      <c r="J5" s="33" t="s">
        <v>34</v>
      </c>
      <c r="K5" s="33" t="s">
        <v>106</v>
      </c>
      <c r="L5" s="33" t="s">
        <v>36</v>
      </c>
    </row>
    <row r="6" spans="2:12" x14ac:dyDescent="0.2">
      <c r="B6" s="17" t="s">
        <v>108</v>
      </c>
      <c r="C6" s="61" t="s">
        <v>32</v>
      </c>
      <c r="D6" s="64">
        <v>1331.446829</v>
      </c>
      <c r="E6" s="64">
        <f>D6*275</f>
        <v>366147.87797500001</v>
      </c>
      <c r="H6" s="17" t="s">
        <v>108</v>
      </c>
      <c r="I6" s="17" t="s">
        <v>23</v>
      </c>
      <c r="J6" s="17" t="s">
        <v>32</v>
      </c>
      <c r="K6" s="16">
        <v>125.379171</v>
      </c>
      <c r="L6" s="16">
        <f>K6*275</f>
        <v>34479.272024999998</v>
      </c>
    </row>
    <row r="7" spans="2:12" x14ac:dyDescent="0.2">
      <c r="B7" s="17" t="s">
        <v>108</v>
      </c>
      <c r="C7" s="61" t="s">
        <v>19</v>
      </c>
      <c r="D7" s="60">
        <v>3604.457437</v>
      </c>
      <c r="E7" s="60">
        <f t="shared" ref="E7:E70" si="0">D7*275</f>
        <v>991225.79517499998</v>
      </c>
      <c r="H7" s="17" t="s">
        <v>108</v>
      </c>
      <c r="I7" s="17" t="s">
        <v>23</v>
      </c>
      <c r="J7" s="17" t="s">
        <v>19</v>
      </c>
      <c r="K7" s="16">
        <v>110.536492</v>
      </c>
      <c r="L7" s="16">
        <f t="shared" ref="L7:L70" si="1">K7*275</f>
        <v>30397.5353</v>
      </c>
    </row>
    <row r="8" spans="2:12" x14ac:dyDescent="0.2">
      <c r="B8" s="17" t="s">
        <v>108</v>
      </c>
      <c r="C8" s="61" t="s">
        <v>20</v>
      </c>
      <c r="D8" s="60">
        <v>994.10905400000001</v>
      </c>
      <c r="E8" s="60">
        <f t="shared" si="0"/>
        <v>273379.98985000001</v>
      </c>
      <c r="H8" s="17" t="s">
        <v>108</v>
      </c>
      <c r="I8" s="17" t="s">
        <v>23</v>
      </c>
      <c r="J8" s="17" t="s">
        <v>20</v>
      </c>
      <c r="K8" s="16">
        <v>31.093046999999999</v>
      </c>
      <c r="L8" s="16">
        <f t="shared" si="1"/>
        <v>8550.5879249999998</v>
      </c>
    </row>
    <row r="9" spans="2:12" x14ac:dyDescent="0.2">
      <c r="B9" s="17" t="s">
        <v>108</v>
      </c>
      <c r="C9" s="61" t="s">
        <v>21</v>
      </c>
      <c r="D9" s="60">
        <v>177.420571</v>
      </c>
      <c r="E9" s="60">
        <f t="shared" si="0"/>
        <v>48790.657025</v>
      </c>
      <c r="H9" s="17" t="s">
        <v>108</v>
      </c>
      <c r="I9" s="17" t="s">
        <v>24</v>
      </c>
      <c r="J9" s="17" t="s">
        <v>32</v>
      </c>
      <c r="K9" s="16">
        <v>1206.0676579999999</v>
      </c>
      <c r="L9" s="16">
        <f t="shared" si="1"/>
        <v>331668.60595</v>
      </c>
    </row>
    <row r="10" spans="2:12" x14ac:dyDescent="0.2">
      <c r="B10" s="17" t="s">
        <v>108</v>
      </c>
      <c r="C10" s="61" t="s">
        <v>22</v>
      </c>
      <c r="D10" s="60">
        <v>1.380579</v>
      </c>
      <c r="E10" s="60">
        <f t="shared" si="0"/>
        <v>379.65922499999999</v>
      </c>
      <c r="H10" s="17" t="s">
        <v>108</v>
      </c>
      <c r="I10" s="17" t="s">
        <v>24</v>
      </c>
      <c r="J10" s="17" t="s">
        <v>19</v>
      </c>
      <c r="K10" s="16">
        <v>3493.9209449999998</v>
      </c>
      <c r="L10" s="16">
        <f t="shared" si="1"/>
        <v>960828.25987499999</v>
      </c>
    </row>
    <row r="11" spans="2:12" x14ac:dyDescent="0.2">
      <c r="B11" s="17" t="s">
        <v>109</v>
      </c>
      <c r="C11" s="61" t="s">
        <v>32</v>
      </c>
      <c r="D11" s="60">
        <v>529.30460700000003</v>
      </c>
      <c r="E11" s="60">
        <f t="shared" si="0"/>
        <v>145558.766925</v>
      </c>
      <c r="H11" s="17" t="s">
        <v>108</v>
      </c>
      <c r="I11" s="17" t="s">
        <v>24</v>
      </c>
      <c r="J11" s="17" t="s">
        <v>20</v>
      </c>
      <c r="K11" s="16">
        <v>963.01600699999995</v>
      </c>
      <c r="L11" s="16">
        <f t="shared" si="1"/>
        <v>264829.40192500001</v>
      </c>
    </row>
    <row r="12" spans="2:12" x14ac:dyDescent="0.2">
      <c r="B12" s="17" t="s">
        <v>109</v>
      </c>
      <c r="C12" s="61" t="s">
        <v>19</v>
      </c>
      <c r="D12" s="60">
        <v>770.25819300000001</v>
      </c>
      <c r="E12" s="60">
        <f t="shared" si="0"/>
        <v>211821.00307500002</v>
      </c>
      <c r="H12" s="17" t="s">
        <v>108</v>
      </c>
      <c r="I12" s="17" t="s">
        <v>24</v>
      </c>
      <c r="J12" s="17" t="s">
        <v>21</v>
      </c>
      <c r="K12" s="16">
        <v>177.420571</v>
      </c>
      <c r="L12" s="16">
        <f t="shared" si="1"/>
        <v>48790.657025</v>
      </c>
    </row>
    <row r="13" spans="2:12" x14ac:dyDescent="0.2">
      <c r="B13" s="17" t="s">
        <v>109</v>
      </c>
      <c r="C13" s="61" t="s">
        <v>20</v>
      </c>
      <c r="D13" s="60">
        <v>32.247174000000001</v>
      </c>
      <c r="E13" s="60">
        <f t="shared" si="0"/>
        <v>8867.9728500000001</v>
      </c>
      <c r="H13" s="17" t="s">
        <v>108</v>
      </c>
      <c r="I13" s="17" t="s">
        <v>24</v>
      </c>
      <c r="J13" s="17" t="s">
        <v>22</v>
      </c>
      <c r="K13" s="16">
        <v>1.380579</v>
      </c>
      <c r="L13" s="16">
        <f t="shared" si="1"/>
        <v>379.65922499999999</v>
      </c>
    </row>
    <row r="14" spans="2:12" x14ac:dyDescent="0.2">
      <c r="B14" s="17" t="s">
        <v>109</v>
      </c>
      <c r="C14" s="61" t="s">
        <v>21</v>
      </c>
      <c r="D14" s="60">
        <v>6.8621489999999996</v>
      </c>
      <c r="E14" s="60">
        <f t="shared" si="0"/>
        <v>1887.0909749999998</v>
      </c>
      <c r="H14" s="17" t="s">
        <v>109</v>
      </c>
      <c r="I14" s="17" t="s">
        <v>23</v>
      </c>
      <c r="J14" s="17" t="s">
        <v>32</v>
      </c>
      <c r="K14" s="16">
        <v>1.3470000000000001E-3</v>
      </c>
      <c r="L14" s="16">
        <f t="shared" si="1"/>
        <v>0.370425</v>
      </c>
    </row>
    <row r="15" spans="2:12" x14ac:dyDescent="0.2">
      <c r="B15" s="17" t="s">
        <v>110</v>
      </c>
      <c r="C15" s="61" t="s">
        <v>32</v>
      </c>
      <c r="D15" s="60">
        <v>2.3404000000000001E-2</v>
      </c>
      <c r="E15" s="60">
        <f t="shared" si="0"/>
        <v>6.4361000000000006</v>
      </c>
      <c r="H15" s="17" t="s">
        <v>109</v>
      </c>
      <c r="I15" s="17" t="s">
        <v>24</v>
      </c>
      <c r="J15" s="17" t="s">
        <v>32</v>
      </c>
      <c r="K15" s="16">
        <v>528.38463100000001</v>
      </c>
      <c r="L15" s="16">
        <f t="shared" si="1"/>
        <v>145305.773525</v>
      </c>
    </row>
    <row r="16" spans="2:12" x14ac:dyDescent="0.2">
      <c r="B16" s="17" t="s">
        <v>110</v>
      </c>
      <c r="C16" s="61" t="s">
        <v>19</v>
      </c>
      <c r="D16" s="60">
        <v>8.2016449999999992</v>
      </c>
      <c r="E16" s="60">
        <f t="shared" si="0"/>
        <v>2255.4523749999998</v>
      </c>
      <c r="H16" s="17" t="s">
        <v>109</v>
      </c>
      <c r="I16" s="17" t="s">
        <v>24</v>
      </c>
      <c r="J16" s="17" t="s">
        <v>19</v>
      </c>
      <c r="K16" s="16">
        <v>770.25819300000001</v>
      </c>
      <c r="L16" s="16">
        <f t="shared" si="1"/>
        <v>211821.00307500002</v>
      </c>
    </row>
    <row r="17" spans="2:12" x14ac:dyDescent="0.2">
      <c r="B17" s="17" t="s">
        <v>110</v>
      </c>
      <c r="C17" s="61" t="s">
        <v>20</v>
      </c>
      <c r="D17" s="60">
        <v>6.2260000000000003E-2</v>
      </c>
      <c r="E17" s="60">
        <f t="shared" si="0"/>
        <v>17.121500000000001</v>
      </c>
      <c r="H17" s="17" t="s">
        <v>109</v>
      </c>
      <c r="I17" s="17" t="s">
        <v>24</v>
      </c>
      <c r="J17" s="17" t="s">
        <v>20</v>
      </c>
      <c r="K17" s="16">
        <v>32.247174000000001</v>
      </c>
      <c r="L17" s="16">
        <f t="shared" si="1"/>
        <v>8867.9728500000001</v>
      </c>
    </row>
    <row r="18" spans="2:12" x14ac:dyDescent="0.2">
      <c r="B18" s="17" t="s">
        <v>215</v>
      </c>
      <c r="C18" s="61" t="s">
        <v>32</v>
      </c>
      <c r="D18" s="60">
        <v>686.620138</v>
      </c>
      <c r="E18" s="60">
        <f t="shared" si="0"/>
        <v>188820.53795</v>
      </c>
      <c r="H18" s="17" t="s">
        <v>109</v>
      </c>
      <c r="I18" s="17" t="s">
        <v>24</v>
      </c>
      <c r="J18" s="17" t="s">
        <v>21</v>
      </c>
      <c r="K18" s="16">
        <v>6.8621489999999996</v>
      </c>
      <c r="L18" s="16">
        <f t="shared" si="1"/>
        <v>1887.0909749999998</v>
      </c>
    </row>
    <row r="19" spans="2:12" x14ac:dyDescent="0.2">
      <c r="B19" s="17" t="s">
        <v>215</v>
      </c>
      <c r="C19" s="61" t="s">
        <v>19</v>
      </c>
      <c r="D19" s="60">
        <v>1711.7998</v>
      </c>
      <c r="E19" s="60">
        <f t="shared" si="0"/>
        <v>470744.94500000001</v>
      </c>
      <c r="H19" s="17" t="s">
        <v>110</v>
      </c>
      <c r="I19" s="17" t="s">
        <v>23</v>
      </c>
      <c r="J19" s="17" t="s">
        <v>32</v>
      </c>
      <c r="K19" s="16">
        <v>2.3404000000000001E-2</v>
      </c>
      <c r="L19" s="16">
        <f t="shared" si="1"/>
        <v>6.4361000000000006</v>
      </c>
    </row>
    <row r="20" spans="2:12" x14ac:dyDescent="0.2">
      <c r="B20" s="17" t="s">
        <v>215</v>
      </c>
      <c r="C20" s="61" t="s">
        <v>20</v>
      </c>
      <c r="D20" s="60">
        <v>1374.5772649999999</v>
      </c>
      <c r="E20" s="60">
        <f t="shared" si="0"/>
        <v>378008.747875</v>
      </c>
      <c r="H20" s="17" t="s">
        <v>110</v>
      </c>
      <c r="I20" s="17" t="s">
        <v>23</v>
      </c>
      <c r="J20" s="17" t="s">
        <v>19</v>
      </c>
      <c r="K20" s="16">
        <v>8.2016449999999992</v>
      </c>
      <c r="L20" s="16">
        <f t="shared" si="1"/>
        <v>2255.4523749999998</v>
      </c>
    </row>
    <row r="21" spans="2:12" x14ac:dyDescent="0.2">
      <c r="B21" s="17" t="s">
        <v>215</v>
      </c>
      <c r="C21" s="61" t="s">
        <v>21</v>
      </c>
      <c r="D21" s="60">
        <v>719.29025999999999</v>
      </c>
      <c r="E21" s="60">
        <f t="shared" si="0"/>
        <v>197804.82149999999</v>
      </c>
      <c r="H21" s="17" t="s">
        <v>110</v>
      </c>
      <c r="I21" s="17" t="s">
        <v>23</v>
      </c>
      <c r="J21" s="17" t="s">
        <v>20</v>
      </c>
      <c r="K21" s="16">
        <v>6.2260000000000003E-2</v>
      </c>
      <c r="L21" s="16">
        <f t="shared" si="1"/>
        <v>17.121500000000001</v>
      </c>
    </row>
    <row r="22" spans="2:12" x14ac:dyDescent="0.2">
      <c r="B22" s="17" t="s">
        <v>215</v>
      </c>
      <c r="C22" s="61" t="s">
        <v>22</v>
      </c>
      <c r="D22" s="60">
        <v>292.77402499999999</v>
      </c>
      <c r="E22" s="60">
        <f t="shared" si="0"/>
        <v>80512.856874999998</v>
      </c>
      <c r="H22" s="17" t="s">
        <v>215</v>
      </c>
      <c r="I22" s="17" t="s">
        <v>23</v>
      </c>
      <c r="J22" s="17" t="s">
        <v>32</v>
      </c>
      <c r="K22" s="16">
        <v>238.61237499999999</v>
      </c>
      <c r="L22" s="16">
        <f t="shared" si="1"/>
        <v>65618.403124999997</v>
      </c>
    </row>
    <row r="23" spans="2:12" x14ac:dyDescent="0.2">
      <c r="B23" s="17" t="s">
        <v>111</v>
      </c>
      <c r="C23" s="61" t="s">
        <v>32</v>
      </c>
      <c r="D23" s="60">
        <v>1338.52217</v>
      </c>
      <c r="E23" s="60">
        <f t="shared" si="0"/>
        <v>368093.59674999997</v>
      </c>
      <c r="H23" s="17" t="s">
        <v>215</v>
      </c>
      <c r="I23" s="17" t="s">
        <v>23</v>
      </c>
      <c r="J23" s="17" t="s">
        <v>19</v>
      </c>
      <c r="K23" s="16">
        <v>377.35530999999997</v>
      </c>
      <c r="L23" s="16">
        <f t="shared" si="1"/>
        <v>103772.71024999999</v>
      </c>
    </row>
    <row r="24" spans="2:12" x14ac:dyDescent="0.2">
      <c r="B24" s="17" t="s">
        <v>111</v>
      </c>
      <c r="C24" s="61" t="s">
        <v>19</v>
      </c>
      <c r="D24" s="60">
        <v>1171.8186539999999</v>
      </c>
      <c r="E24" s="60">
        <f t="shared" si="0"/>
        <v>322250.12984999997</v>
      </c>
      <c r="H24" s="17" t="s">
        <v>215</v>
      </c>
      <c r="I24" s="17" t="s">
        <v>23</v>
      </c>
      <c r="J24" s="17" t="s">
        <v>20</v>
      </c>
      <c r="K24" s="16">
        <v>60.139181000000001</v>
      </c>
      <c r="L24" s="16">
        <f t="shared" si="1"/>
        <v>16538.274775000002</v>
      </c>
    </row>
    <row r="25" spans="2:12" x14ac:dyDescent="0.2">
      <c r="B25" s="17" t="s">
        <v>111</v>
      </c>
      <c r="C25" s="61" t="s">
        <v>20</v>
      </c>
      <c r="D25" s="60">
        <v>369.09534500000001</v>
      </c>
      <c r="E25" s="60">
        <f t="shared" si="0"/>
        <v>101501.219875</v>
      </c>
      <c r="H25" s="17" t="s">
        <v>215</v>
      </c>
      <c r="I25" s="17" t="s">
        <v>23</v>
      </c>
      <c r="J25" s="17" t="s">
        <v>21</v>
      </c>
      <c r="K25" s="16">
        <v>20.825491</v>
      </c>
      <c r="L25" s="16">
        <f t="shared" si="1"/>
        <v>5727.0100249999996</v>
      </c>
    </row>
    <row r="26" spans="2:12" x14ac:dyDescent="0.2">
      <c r="B26" s="17" t="s">
        <v>112</v>
      </c>
      <c r="C26" s="61" t="s">
        <v>32</v>
      </c>
      <c r="D26" s="60">
        <v>544.03269399999999</v>
      </c>
      <c r="E26" s="60">
        <f t="shared" si="0"/>
        <v>149608.99085</v>
      </c>
      <c r="H26" s="17" t="s">
        <v>215</v>
      </c>
      <c r="I26" s="17" t="s">
        <v>23</v>
      </c>
      <c r="J26" s="17" t="s">
        <v>22</v>
      </c>
      <c r="K26" s="16">
        <v>8.4600539999999995</v>
      </c>
      <c r="L26" s="16">
        <f t="shared" si="1"/>
        <v>2326.51485</v>
      </c>
    </row>
    <row r="27" spans="2:12" x14ac:dyDescent="0.2">
      <c r="B27" s="17" t="s">
        <v>112</v>
      </c>
      <c r="C27" s="61" t="s">
        <v>19</v>
      </c>
      <c r="D27" s="60">
        <v>4.4277509999999998</v>
      </c>
      <c r="E27" s="60">
        <f t="shared" si="0"/>
        <v>1217.631525</v>
      </c>
      <c r="H27" s="17" t="s">
        <v>215</v>
      </c>
      <c r="I27" s="17" t="s">
        <v>24</v>
      </c>
      <c r="J27" s="17" t="s">
        <v>32</v>
      </c>
      <c r="K27" s="16">
        <v>200.338593</v>
      </c>
      <c r="L27" s="16">
        <f t="shared" si="1"/>
        <v>55093.113075000001</v>
      </c>
    </row>
    <row r="28" spans="2:12" x14ac:dyDescent="0.2">
      <c r="B28" s="17" t="s">
        <v>112</v>
      </c>
      <c r="C28" s="61" t="s">
        <v>20</v>
      </c>
      <c r="D28" s="60">
        <v>9.2145290000000006</v>
      </c>
      <c r="E28" s="60">
        <f t="shared" si="0"/>
        <v>2533.9954750000002</v>
      </c>
      <c r="H28" s="17" t="s">
        <v>215</v>
      </c>
      <c r="I28" s="17" t="s">
        <v>24</v>
      </c>
      <c r="J28" s="17" t="s">
        <v>19</v>
      </c>
      <c r="K28" s="16">
        <v>560.003918</v>
      </c>
      <c r="L28" s="16">
        <f t="shared" si="1"/>
        <v>154001.07745000001</v>
      </c>
    </row>
    <row r="29" spans="2:12" x14ac:dyDescent="0.2">
      <c r="B29" s="17" t="s">
        <v>113</v>
      </c>
      <c r="C29" s="61" t="s">
        <v>32</v>
      </c>
      <c r="D29" s="60">
        <v>18.145772000000001</v>
      </c>
      <c r="E29" s="60">
        <f t="shared" si="0"/>
        <v>4990.0873000000001</v>
      </c>
      <c r="H29" s="17" t="s">
        <v>215</v>
      </c>
      <c r="I29" s="17" t="s">
        <v>24</v>
      </c>
      <c r="J29" s="17" t="s">
        <v>20</v>
      </c>
      <c r="K29" s="16">
        <v>136.77766800000001</v>
      </c>
      <c r="L29" s="16">
        <f t="shared" si="1"/>
        <v>37613.858700000004</v>
      </c>
    </row>
    <row r="30" spans="2:12" x14ac:dyDescent="0.2">
      <c r="B30" s="17" t="s">
        <v>114</v>
      </c>
      <c r="C30" s="61" t="s">
        <v>32</v>
      </c>
      <c r="D30" s="60">
        <v>6.8381220000000003</v>
      </c>
      <c r="E30" s="60">
        <f t="shared" si="0"/>
        <v>1880.4835500000002</v>
      </c>
      <c r="H30" s="17" t="s">
        <v>215</v>
      </c>
      <c r="I30" s="17" t="s">
        <v>24</v>
      </c>
      <c r="J30" s="17" t="s">
        <v>21</v>
      </c>
      <c r="K30" s="16">
        <v>70.126240999999993</v>
      </c>
      <c r="L30" s="16">
        <f t="shared" si="1"/>
        <v>19284.716274999999</v>
      </c>
    </row>
    <row r="31" spans="2:12" x14ac:dyDescent="0.2">
      <c r="B31" s="17" t="s">
        <v>114</v>
      </c>
      <c r="C31" s="61" t="s">
        <v>19</v>
      </c>
      <c r="D31" s="60">
        <v>38.917678000000002</v>
      </c>
      <c r="E31" s="60">
        <f t="shared" si="0"/>
        <v>10702.36145</v>
      </c>
      <c r="H31" s="17" t="s">
        <v>215</v>
      </c>
      <c r="I31" s="17" t="s">
        <v>24</v>
      </c>
      <c r="J31" s="17" t="s">
        <v>22</v>
      </c>
      <c r="K31" s="16">
        <v>1.858679</v>
      </c>
      <c r="L31" s="16">
        <f t="shared" si="1"/>
        <v>511.13672500000001</v>
      </c>
    </row>
    <row r="32" spans="2:12" x14ac:dyDescent="0.2">
      <c r="B32" s="17" t="s">
        <v>115</v>
      </c>
      <c r="C32" s="61" t="s">
        <v>32</v>
      </c>
      <c r="D32" s="60">
        <v>144.54137700000001</v>
      </c>
      <c r="E32" s="60">
        <f t="shared" si="0"/>
        <v>39748.878675</v>
      </c>
      <c r="H32" s="17" t="s">
        <v>215</v>
      </c>
      <c r="I32" s="17" t="s">
        <v>51</v>
      </c>
      <c r="J32" s="17" t="s">
        <v>19</v>
      </c>
      <c r="K32" s="16">
        <v>3.967638</v>
      </c>
      <c r="L32" s="16">
        <f t="shared" si="1"/>
        <v>1091.1004499999999</v>
      </c>
    </row>
    <row r="33" spans="2:12" x14ac:dyDescent="0.2">
      <c r="B33" s="17" t="s">
        <v>115</v>
      </c>
      <c r="C33" s="61" t="s">
        <v>19</v>
      </c>
      <c r="D33" s="60">
        <v>365.712131</v>
      </c>
      <c r="E33" s="60">
        <f t="shared" si="0"/>
        <v>100570.836025</v>
      </c>
      <c r="H33" s="17" t="s">
        <v>215</v>
      </c>
      <c r="I33" s="17" t="s">
        <v>51</v>
      </c>
      <c r="J33" s="17" t="s">
        <v>20</v>
      </c>
      <c r="K33" s="16">
        <v>1.3416429999999999</v>
      </c>
      <c r="L33" s="16">
        <f t="shared" si="1"/>
        <v>368.95182499999999</v>
      </c>
    </row>
    <row r="34" spans="2:12" x14ac:dyDescent="0.2">
      <c r="B34" s="17" t="s">
        <v>115</v>
      </c>
      <c r="C34" s="61" t="s">
        <v>20</v>
      </c>
      <c r="D34" s="60">
        <v>17.005023000000001</v>
      </c>
      <c r="E34" s="60">
        <f t="shared" si="0"/>
        <v>4676.3813250000003</v>
      </c>
      <c r="H34" s="17" t="s">
        <v>215</v>
      </c>
      <c r="I34" s="17" t="s">
        <v>51</v>
      </c>
      <c r="J34" s="17" t="s">
        <v>21</v>
      </c>
      <c r="K34" s="16">
        <v>1.117651</v>
      </c>
      <c r="L34" s="16">
        <f t="shared" si="1"/>
        <v>307.35402499999998</v>
      </c>
    </row>
    <row r="35" spans="2:12" x14ac:dyDescent="0.2">
      <c r="B35" s="17" t="s">
        <v>115</v>
      </c>
      <c r="C35" s="61" t="s">
        <v>21</v>
      </c>
      <c r="D35" s="60">
        <v>252.62392199999999</v>
      </c>
      <c r="E35" s="60">
        <f t="shared" si="0"/>
        <v>69471.578549999991</v>
      </c>
      <c r="H35" s="17" t="s">
        <v>215</v>
      </c>
      <c r="I35" s="17" t="s">
        <v>58</v>
      </c>
      <c r="J35" s="17" t="s">
        <v>32</v>
      </c>
      <c r="K35" s="16">
        <v>247.64057399999999</v>
      </c>
      <c r="L35" s="16">
        <f t="shared" si="1"/>
        <v>68101.157850000003</v>
      </c>
    </row>
    <row r="36" spans="2:12" x14ac:dyDescent="0.2">
      <c r="B36" s="17" t="s">
        <v>116</v>
      </c>
      <c r="C36" s="61" t="s">
        <v>32</v>
      </c>
      <c r="D36" s="60">
        <v>42.229311000000003</v>
      </c>
      <c r="E36" s="60">
        <f t="shared" si="0"/>
        <v>11613.060525000001</v>
      </c>
      <c r="H36" s="17" t="s">
        <v>215</v>
      </c>
      <c r="I36" s="17" t="s">
        <v>58</v>
      </c>
      <c r="J36" s="17" t="s">
        <v>19</v>
      </c>
      <c r="K36" s="16">
        <v>769.66691900000001</v>
      </c>
      <c r="L36" s="16">
        <f t="shared" si="1"/>
        <v>211658.40272499999</v>
      </c>
    </row>
    <row r="37" spans="2:12" x14ac:dyDescent="0.2">
      <c r="B37" s="17" t="s">
        <v>116</v>
      </c>
      <c r="C37" s="61" t="s">
        <v>19</v>
      </c>
      <c r="D37" s="60">
        <v>5.5053609999999997</v>
      </c>
      <c r="E37" s="60">
        <f t="shared" si="0"/>
        <v>1513.974275</v>
      </c>
      <c r="H37" s="17" t="s">
        <v>215</v>
      </c>
      <c r="I37" s="17" t="s">
        <v>58</v>
      </c>
      <c r="J37" s="17" t="s">
        <v>20</v>
      </c>
      <c r="K37" s="16">
        <v>1174.7619480000001</v>
      </c>
      <c r="L37" s="16">
        <f t="shared" si="1"/>
        <v>323059.53570000001</v>
      </c>
    </row>
    <row r="38" spans="2:12" x14ac:dyDescent="0.2">
      <c r="B38" s="17" t="s">
        <v>117</v>
      </c>
      <c r="C38" s="61" t="s">
        <v>32</v>
      </c>
      <c r="D38" s="60">
        <v>197.76320799999999</v>
      </c>
      <c r="E38" s="60">
        <f t="shared" si="0"/>
        <v>54384.8822</v>
      </c>
      <c r="H38" s="17" t="s">
        <v>215</v>
      </c>
      <c r="I38" s="17" t="s">
        <v>58</v>
      </c>
      <c r="J38" s="17" t="s">
        <v>21</v>
      </c>
      <c r="K38" s="16">
        <v>627.10632899999996</v>
      </c>
      <c r="L38" s="16">
        <f t="shared" si="1"/>
        <v>172454.240475</v>
      </c>
    </row>
    <row r="39" spans="2:12" x14ac:dyDescent="0.2">
      <c r="B39" s="17" t="s">
        <v>117</v>
      </c>
      <c r="C39" s="61" t="s">
        <v>19</v>
      </c>
      <c r="D39" s="60">
        <v>503.50493499999999</v>
      </c>
      <c r="E39" s="60">
        <f t="shared" si="0"/>
        <v>138463.85712500001</v>
      </c>
      <c r="H39" s="17" t="s">
        <v>215</v>
      </c>
      <c r="I39" s="17" t="s">
        <v>58</v>
      </c>
      <c r="J39" s="17" t="s">
        <v>22</v>
      </c>
      <c r="K39" s="16">
        <v>282.052212</v>
      </c>
      <c r="L39" s="16">
        <f t="shared" si="1"/>
        <v>77564.358299999993</v>
      </c>
    </row>
    <row r="40" spans="2:12" x14ac:dyDescent="0.2">
      <c r="B40" s="17" t="s">
        <v>118</v>
      </c>
      <c r="C40" s="61" t="s">
        <v>32</v>
      </c>
      <c r="D40" s="60">
        <v>39.651909000000003</v>
      </c>
      <c r="E40" s="60">
        <f t="shared" si="0"/>
        <v>10904.274975</v>
      </c>
      <c r="H40" s="17" t="s">
        <v>111</v>
      </c>
      <c r="I40" s="17" t="s">
        <v>23</v>
      </c>
      <c r="J40" s="17" t="s">
        <v>32</v>
      </c>
      <c r="K40" s="16">
        <v>350.32448900000003</v>
      </c>
      <c r="L40" s="16">
        <f t="shared" si="1"/>
        <v>96339.234475000005</v>
      </c>
    </row>
    <row r="41" spans="2:12" x14ac:dyDescent="0.2">
      <c r="B41" s="17" t="s">
        <v>119</v>
      </c>
      <c r="C41" s="61" t="s">
        <v>32</v>
      </c>
      <c r="D41" s="60">
        <v>377.64581199999998</v>
      </c>
      <c r="E41" s="60">
        <f t="shared" si="0"/>
        <v>103852.5983</v>
      </c>
      <c r="H41" s="17" t="s">
        <v>111</v>
      </c>
      <c r="I41" s="17" t="s">
        <v>23</v>
      </c>
      <c r="J41" s="17" t="s">
        <v>19</v>
      </c>
      <c r="K41" s="16">
        <v>174.42164399999999</v>
      </c>
      <c r="L41" s="16">
        <f t="shared" si="1"/>
        <v>47965.952099999995</v>
      </c>
    </row>
    <row r="42" spans="2:12" x14ac:dyDescent="0.2">
      <c r="B42" s="17" t="s">
        <v>119</v>
      </c>
      <c r="C42" s="61" t="s">
        <v>19</v>
      </c>
      <c r="D42" s="60">
        <v>1065.4189369999999</v>
      </c>
      <c r="E42" s="60">
        <f t="shared" si="0"/>
        <v>292990.20767499995</v>
      </c>
      <c r="H42" s="17" t="s">
        <v>111</v>
      </c>
      <c r="I42" s="17" t="s">
        <v>23</v>
      </c>
      <c r="J42" s="17" t="s">
        <v>20</v>
      </c>
      <c r="K42" s="16">
        <v>21.412676000000001</v>
      </c>
      <c r="L42" s="16">
        <f t="shared" si="1"/>
        <v>5888.4859000000006</v>
      </c>
    </row>
    <row r="43" spans="2:12" x14ac:dyDescent="0.2">
      <c r="B43" s="17" t="s">
        <v>119</v>
      </c>
      <c r="C43" s="61" t="s">
        <v>20</v>
      </c>
      <c r="D43" s="60">
        <v>769.27568199999996</v>
      </c>
      <c r="E43" s="60">
        <f t="shared" si="0"/>
        <v>211550.81255</v>
      </c>
      <c r="H43" s="17" t="s">
        <v>111</v>
      </c>
      <c r="I43" s="17" t="s">
        <v>24</v>
      </c>
      <c r="J43" s="17" t="s">
        <v>32</v>
      </c>
      <c r="K43" s="16">
        <v>988.19768099999999</v>
      </c>
      <c r="L43" s="16">
        <f t="shared" si="1"/>
        <v>271754.36227500002</v>
      </c>
    </row>
    <row r="44" spans="2:12" x14ac:dyDescent="0.2">
      <c r="B44" s="17" t="s">
        <v>120</v>
      </c>
      <c r="C44" s="61" t="s">
        <v>32</v>
      </c>
      <c r="D44" s="60">
        <v>624.24866699999995</v>
      </c>
      <c r="E44" s="60">
        <f t="shared" si="0"/>
        <v>171668.38342499998</v>
      </c>
      <c r="H44" s="17" t="s">
        <v>111</v>
      </c>
      <c r="I44" s="17" t="s">
        <v>24</v>
      </c>
      <c r="J44" s="17" t="s">
        <v>19</v>
      </c>
      <c r="K44" s="16">
        <v>997.39689899999996</v>
      </c>
      <c r="L44" s="16">
        <f t="shared" si="1"/>
        <v>274284.14722499996</v>
      </c>
    </row>
    <row r="45" spans="2:12" x14ac:dyDescent="0.2">
      <c r="B45" s="17" t="s">
        <v>120</v>
      </c>
      <c r="C45" s="61" t="s">
        <v>19</v>
      </c>
      <c r="D45" s="60">
        <v>1.7416130000000001</v>
      </c>
      <c r="E45" s="60">
        <f t="shared" si="0"/>
        <v>478.94357500000001</v>
      </c>
      <c r="H45" s="17" t="s">
        <v>111</v>
      </c>
      <c r="I45" s="17" t="s">
        <v>24</v>
      </c>
      <c r="J45" s="17" t="s">
        <v>20</v>
      </c>
      <c r="K45" s="16">
        <v>347.68266899999998</v>
      </c>
      <c r="L45" s="16">
        <f t="shared" si="1"/>
        <v>95612.733974999996</v>
      </c>
    </row>
    <row r="46" spans="2:12" x14ac:dyDescent="0.2">
      <c r="B46" s="17" t="s">
        <v>121</v>
      </c>
      <c r="C46" s="61" t="s">
        <v>32</v>
      </c>
      <c r="D46" s="60">
        <v>1598.1957259999999</v>
      </c>
      <c r="E46" s="60">
        <f t="shared" si="0"/>
        <v>439503.82464999997</v>
      </c>
      <c r="H46" s="17" t="s">
        <v>112</v>
      </c>
      <c r="I46" s="17" t="s">
        <v>24</v>
      </c>
      <c r="J46" s="17" t="s">
        <v>32</v>
      </c>
      <c r="K46" s="16">
        <v>544.03269399999999</v>
      </c>
      <c r="L46" s="16">
        <f t="shared" si="1"/>
        <v>149608.99085</v>
      </c>
    </row>
    <row r="47" spans="2:12" x14ac:dyDescent="0.2">
      <c r="B47" s="17" t="s">
        <v>121</v>
      </c>
      <c r="C47" s="61" t="s">
        <v>19</v>
      </c>
      <c r="D47" s="60">
        <v>3272.7052819999999</v>
      </c>
      <c r="E47" s="60">
        <f t="shared" si="0"/>
        <v>899993.95254999993</v>
      </c>
      <c r="H47" s="17" t="s">
        <v>112</v>
      </c>
      <c r="I47" s="17" t="s">
        <v>24</v>
      </c>
      <c r="J47" s="17" t="s">
        <v>19</v>
      </c>
      <c r="K47" s="16">
        <v>4.4277509999999998</v>
      </c>
      <c r="L47" s="16">
        <f t="shared" si="1"/>
        <v>1217.631525</v>
      </c>
    </row>
    <row r="48" spans="2:12" x14ac:dyDescent="0.2">
      <c r="B48" s="17" t="s">
        <v>121</v>
      </c>
      <c r="C48" s="61" t="s">
        <v>20</v>
      </c>
      <c r="D48" s="60">
        <v>650.58840299999997</v>
      </c>
      <c r="E48" s="60">
        <f t="shared" si="0"/>
        <v>178911.81082499999</v>
      </c>
      <c r="H48" s="17" t="s">
        <v>112</v>
      </c>
      <c r="I48" s="17" t="s">
        <v>24</v>
      </c>
      <c r="J48" s="17" t="s">
        <v>20</v>
      </c>
      <c r="K48" s="16">
        <v>9.2145290000000006</v>
      </c>
      <c r="L48" s="16">
        <f t="shared" si="1"/>
        <v>2533.9954750000002</v>
      </c>
    </row>
    <row r="49" spans="2:12" x14ac:dyDescent="0.2">
      <c r="B49" s="17" t="s">
        <v>121</v>
      </c>
      <c r="C49" s="61" t="s">
        <v>21</v>
      </c>
      <c r="D49" s="60">
        <v>20.498581999999999</v>
      </c>
      <c r="E49" s="60">
        <f t="shared" si="0"/>
        <v>5637.1100499999993</v>
      </c>
      <c r="H49" s="17" t="s">
        <v>113</v>
      </c>
      <c r="I49" s="17" t="s">
        <v>26</v>
      </c>
      <c r="J49" s="17" t="s">
        <v>32</v>
      </c>
      <c r="K49" s="16">
        <v>18.145772000000001</v>
      </c>
      <c r="L49" s="16">
        <f t="shared" si="1"/>
        <v>4990.0873000000001</v>
      </c>
    </row>
    <row r="50" spans="2:12" x14ac:dyDescent="0.2">
      <c r="B50" s="17" t="s">
        <v>122</v>
      </c>
      <c r="C50" s="61" t="s">
        <v>32</v>
      </c>
      <c r="D50" s="60">
        <v>46.081791000000003</v>
      </c>
      <c r="E50" s="60">
        <f t="shared" si="0"/>
        <v>12672.492525000001</v>
      </c>
      <c r="H50" s="17" t="s">
        <v>114</v>
      </c>
      <c r="I50" s="17" t="s">
        <v>214</v>
      </c>
      <c r="J50" s="17" t="s">
        <v>32</v>
      </c>
      <c r="K50" s="16">
        <v>6.8381220000000003</v>
      </c>
      <c r="L50" s="16">
        <f t="shared" si="1"/>
        <v>1880.4835500000002</v>
      </c>
    </row>
    <row r="51" spans="2:12" x14ac:dyDescent="0.2">
      <c r="B51" s="17" t="s">
        <v>123</v>
      </c>
      <c r="C51" s="61" t="s">
        <v>32</v>
      </c>
      <c r="D51" s="60">
        <v>359.26635599999997</v>
      </c>
      <c r="E51" s="60">
        <f t="shared" si="0"/>
        <v>98798.247899999988</v>
      </c>
      <c r="H51" s="17" t="s">
        <v>114</v>
      </c>
      <c r="I51" s="17" t="s">
        <v>90</v>
      </c>
      <c r="J51" s="17" t="s">
        <v>19</v>
      </c>
      <c r="K51" s="16">
        <v>38.917678000000002</v>
      </c>
      <c r="L51" s="16">
        <f t="shared" si="1"/>
        <v>10702.36145</v>
      </c>
    </row>
    <row r="52" spans="2:12" x14ac:dyDescent="0.2">
      <c r="B52" s="17" t="s">
        <v>124</v>
      </c>
      <c r="C52" s="61" t="s">
        <v>32</v>
      </c>
      <c r="D52" s="60">
        <v>1332.2897680000001</v>
      </c>
      <c r="E52" s="60">
        <f t="shared" si="0"/>
        <v>366379.68620000005</v>
      </c>
      <c r="H52" s="17" t="s">
        <v>115</v>
      </c>
      <c r="I52" s="17" t="s">
        <v>24</v>
      </c>
      <c r="J52" s="17" t="s">
        <v>32</v>
      </c>
      <c r="K52" s="16">
        <v>144.54137700000001</v>
      </c>
      <c r="L52" s="16">
        <f t="shared" si="1"/>
        <v>39748.878675</v>
      </c>
    </row>
    <row r="53" spans="2:12" x14ac:dyDescent="0.2">
      <c r="B53" s="17" t="s">
        <v>124</v>
      </c>
      <c r="C53" s="61" t="s">
        <v>19</v>
      </c>
      <c r="D53" s="60">
        <v>2160.9627909999999</v>
      </c>
      <c r="E53" s="60">
        <f t="shared" si="0"/>
        <v>594264.76752500003</v>
      </c>
      <c r="H53" s="17" t="s">
        <v>115</v>
      </c>
      <c r="I53" s="17" t="s">
        <v>24</v>
      </c>
      <c r="J53" s="17" t="s">
        <v>19</v>
      </c>
      <c r="K53" s="16">
        <v>365.712131</v>
      </c>
      <c r="L53" s="16">
        <f t="shared" si="1"/>
        <v>100570.836025</v>
      </c>
    </row>
    <row r="54" spans="2:12" x14ac:dyDescent="0.2">
      <c r="B54" s="17" t="s">
        <v>124</v>
      </c>
      <c r="C54" s="61" t="s">
        <v>20</v>
      </c>
      <c r="D54" s="60">
        <v>3182.699756</v>
      </c>
      <c r="E54" s="60">
        <f t="shared" si="0"/>
        <v>875242.43290000001</v>
      </c>
      <c r="H54" s="17" t="s">
        <v>115</v>
      </c>
      <c r="I54" s="17" t="s">
        <v>24</v>
      </c>
      <c r="J54" s="17" t="s">
        <v>20</v>
      </c>
      <c r="K54" s="16">
        <v>17.005023000000001</v>
      </c>
      <c r="L54" s="16">
        <f t="shared" si="1"/>
        <v>4676.3813250000003</v>
      </c>
    </row>
    <row r="55" spans="2:12" x14ac:dyDescent="0.2">
      <c r="B55" s="17" t="s">
        <v>124</v>
      </c>
      <c r="C55" s="61" t="s">
        <v>21</v>
      </c>
      <c r="D55" s="60">
        <v>1668.693606</v>
      </c>
      <c r="E55" s="60">
        <f t="shared" si="0"/>
        <v>458890.74165000004</v>
      </c>
      <c r="H55" s="17" t="s">
        <v>115</v>
      </c>
      <c r="I55" s="17" t="s">
        <v>24</v>
      </c>
      <c r="J55" s="17" t="s">
        <v>21</v>
      </c>
      <c r="K55" s="16">
        <v>252.62392199999999</v>
      </c>
      <c r="L55" s="16">
        <f t="shared" si="1"/>
        <v>69471.578549999991</v>
      </c>
    </row>
    <row r="56" spans="2:12" x14ac:dyDescent="0.2">
      <c r="B56" s="17" t="s">
        <v>124</v>
      </c>
      <c r="C56" s="61" t="s">
        <v>22</v>
      </c>
      <c r="D56" s="60">
        <v>757.50581299999999</v>
      </c>
      <c r="E56" s="60">
        <f t="shared" si="0"/>
        <v>208314.09857500001</v>
      </c>
      <c r="H56" s="17" t="s">
        <v>116</v>
      </c>
      <c r="I56" s="17" t="s">
        <v>88</v>
      </c>
      <c r="J56" s="17" t="s">
        <v>32</v>
      </c>
      <c r="K56" s="16">
        <v>42.229311000000003</v>
      </c>
      <c r="L56" s="16">
        <f t="shared" si="1"/>
        <v>11613.060525000001</v>
      </c>
    </row>
    <row r="57" spans="2:12" x14ac:dyDescent="0.2">
      <c r="B57" s="17" t="s">
        <v>125</v>
      </c>
      <c r="C57" s="61" t="s">
        <v>32</v>
      </c>
      <c r="D57" s="50">
        <v>64.525272000000001</v>
      </c>
      <c r="E57" s="60">
        <f t="shared" si="0"/>
        <v>17744.449799999999</v>
      </c>
      <c r="H57" s="17" t="s">
        <v>116</v>
      </c>
      <c r="I57" s="17" t="s">
        <v>88</v>
      </c>
      <c r="J57" s="17" t="s">
        <v>19</v>
      </c>
      <c r="K57" s="16">
        <v>5.5053609999999997</v>
      </c>
      <c r="L57" s="16">
        <f t="shared" si="1"/>
        <v>1513.974275</v>
      </c>
    </row>
    <row r="58" spans="2:12" x14ac:dyDescent="0.2">
      <c r="B58" s="17" t="s">
        <v>125</v>
      </c>
      <c r="C58" s="61" t="s">
        <v>19</v>
      </c>
      <c r="D58" s="60">
        <v>18.701117</v>
      </c>
      <c r="E58" s="60">
        <f t="shared" si="0"/>
        <v>5142.8071749999999</v>
      </c>
      <c r="H58" s="17" t="s">
        <v>117</v>
      </c>
      <c r="I58" s="17" t="s">
        <v>24</v>
      </c>
      <c r="J58" s="17" t="s">
        <v>32</v>
      </c>
      <c r="K58" s="16">
        <v>194.396928</v>
      </c>
      <c r="L58" s="16">
        <f t="shared" si="1"/>
        <v>53459.155200000001</v>
      </c>
    </row>
    <row r="59" spans="2:12" x14ac:dyDescent="0.2">
      <c r="B59" s="17" t="s">
        <v>126</v>
      </c>
      <c r="C59" s="61" t="s">
        <v>19</v>
      </c>
      <c r="D59" s="60">
        <v>7.4761889999999998</v>
      </c>
      <c r="E59" s="60">
        <f t="shared" si="0"/>
        <v>2055.9519749999999</v>
      </c>
      <c r="H59" s="17" t="s">
        <v>117</v>
      </c>
      <c r="I59" s="17" t="s">
        <v>24</v>
      </c>
      <c r="J59" s="17" t="s">
        <v>19</v>
      </c>
      <c r="K59" s="16">
        <v>498.88374599999997</v>
      </c>
      <c r="L59" s="16">
        <f t="shared" si="1"/>
        <v>137193.03015000001</v>
      </c>
    </row>
    <row r="60" spans="2:12" x14ac:dyDescent="0.2">
      <c r="B60" s="17" t="s">
        <v>126</v>
      </c>
      <c r="C60" s="61" t="s">
        <v>20</v>
      </c>
      <c r="D60" s="60">
        <v>43.138440000000003</v>
      </c>
      <c r="E60" s="60">
        <f t="shared" si="0"/>
        <v>11863.071</v>
      </c>
      <c r="H60" s="17" t="s">
        <v>118</v>
      </c>
      <c r="I60" s="17" t="s">
        <v>88</v>
      </c>
      <c r="J60" s="17" t="s">
        <v>32</v>
      </c>
      <c r="K60" s="16">
        <v>39.651909000000003</v>
      </c>
      <c r="L60" s="16">
        <f t="shared" si="1"/>
        <v>10904.274975</v>
      </c>
    </row>
    <row r="61" spans="2:12" x14ac:dyDescent="0.2">
      <c r="B61" s="17" t="s">
        <v>127</v>
      </c>
      <c r="C61" s="61" t="s">
        <v>32</v>
      </c>
      <c r="D61" s="60">
        <v>148.69166300000001</v>
      </c>
      <c r="E61" s="60">
        <f t="shared" si="0"/>
        <v>40890.207325000003</v>
      </c>
      <c r="H61" s="17" t="s">
        <v>119</v>
      </c>
      <c r="I61" s="17" t="s">
        <v>23</v>
      </c>
      <c r="J61" s="17" t="s">
        <v>32</v>
      </c>
      <c r="K61" s="16">
        <v>298.384773</v>
      </c>
      <c r="L61" s="16">
        <f t="shared" si="1"/>
        <v>82055.812575000004</v>
      </c>
    </row>
    <row r="62" spans="2:12" x14ac:dyDescent="0.2">
      <c r="B62" s="17" t="s">
        <v>127</v>
      </c>
      <c r="C62" s="61" t="s">
        <v>19</v>
      </c>
      <c r="D62" s="60">
        <v>5.401904</v>
      </c>
      <c r="E62" s="60">
        <f t="shared" si="0"/>
        <v>1485.5236</v>
      </c>
      <c r="H62" s="17" t="s">
        <v>119</v>
      </c>
      <c r="I62" s="17" t="s">
        <v>23</v>
      </c>
      <c r="J62" s="17" t="s">
        <v>19</v>
      </c>
      <c r="K62" s="16">
        <v>813.41697099999999</v>
      </c>
      <c r="L62" s="16">
        <f t="shared" si="1"/>
        <v>223689.667025</v>
      </c>
    </row>
    <row r="63" spans="2:12" x14ac:dyDescent="0.2">
      <c r="B63" s="17" t="s">
        <v>128</v>
      </c>
      <c r="C63" s="61" t="s">
        <v>32</v>
      </c>
      <c r="D63" s="60">
        <v>12.930752</v>
      </c>
      <c r="E63" s="60">
        <f t="shared" si="0"/>
        <v>3555.9567999999999</v>
      </c>
      <c r="H63" s="17" t="s">
        <v>119</v>
      </c>
      <c r="I63" s="17" t="s">
        <v>23</v>
      </c>
      <c r="J63" s="17" t="s">
        <v>20</v>
      </c>
      <c r="K63" s="16">
        <v>515.73574499999995</v>
      </c>
      <c r="L63" s="16">
        <f t="shared" si="1"/>
        <v>141827.329875</v>
      </c>
    </row>
    <row r="64" spans="2:12" x14ac:dyDescent="0.2">
      <c r="B64" s="17" t="s">
        <v>129</v>
      </c>
      <c r="C64" s="61" t="s">
        <v>32</v>
      </c>
      <c r="D64" s="60">
        <v>605.27111600000001</v>
      </c>
      <c r="E64" s="60">
        <f t="shared" si="0"/>
        <v>166449.5569</v>
      </c>
      <c r="H64" s="17" t="s">
        <v>119</v>
      </c>
      <c r="I64" s="17" t="s">
        <v>25</v>
      </c>
      <c r="J64" s="17" t="s">
        <v>32</v>
      </c>
      <c r="K64" s="16">
        <v>43.589543999999997</v>
      </c>
      <c r="L64" s="16">
        <f t="shared" si="1"/>
        <v>11987.124599999999</v>
      </c>
    </row>
    <row r="65" spans="2:12" x14ac:dyDescent="0.2">
      <c r="B65" s="17" t="s">
        <v>129</v>
      </c>
      <c r="C65" s="61" t="s">
        <v>19</v>
      </c>
      <c r="D65" s="60">
        <v>24.816441999999999</v>
      </c>
      <c r="E65" s="60">
        <f t="shared" si="0"/>
        <v>6824.5215499999995</v>
      </c>
      <c r="H65" s="17" t="s">
        <v>119</v>
      </c>
      <c r="I65" s="17" t="s">
        <v>25</v>
      </c>
      <c r="J65" s="17" t="s">
        <v>19</v>
      </c>
      <c r="K65" s="16">
        <v>22.368264</v>
      </c>
      <c r="L65" s="16">
        <f t="shared" si="1"/>
        <v>6151.2726000000002</v>
      </c>
    </row>
    <row r="66" spans="2:12" x14ac:dyDescent="0.2">
      <c r="B66" s="17" t="s">
        <v>129</v>
      </c>
      <c r="C66" s="61" t="s">
        <v>21</v>
      </c>
      <c r="D66" s="60">
        <v>1.059804</v>
      </c>
      <c r="E66" s="60">
        <f t="shared" si="0"/>
        <v>291.4461</v>
      </c>
      <c r="H66" s="17" t="s">
        <v>119</v>
      </c>
      <c r="I66" s="17" t="s">
        <v>25</v>
      </c>
      <c r="J66" s="17" t="s">
        <v>20</v>
      </c>
      <c r="K66" s="16">
        <v>253.53993700000001</v>
      </c>
      <c r="L66" s="16">
        <f t="shared" si="1"/>
        <v>69723.482675000007</v>
      </c>
    </row>
    <row r="67" spans="2:12" x14ac:dyDescent="0.2">
      <c r="B67" s="17" t="s">
        <v>130</v>
      </c>
      <c r="C67" s="61" t="s">
        <v>32</v>
      </c>
      <c r="D67" s="60">
        <v>1367.9450469999999</v>
      </c>
      <c r="E67" s="60">
        <f t="shared" si="0"/>
        <v>376184.88792499999</v>
      </c>
      <c r="H67" s="17" t="s">
        <v>119</v>
      </c>
      <c r="I67" s="17" t="s">
        <v>53</v>
      </c>
      <c r="J67" s="17" t="s">
        <v>32</v>
      </c>
      <c r="K67" s="16">
        <v>1.0661799999999999</v>
      </c>
      <c r="L67" s="16">
        <f t="shared" si="1"/>
        <v>293.1995</v>
      </c>
    </row>
    <row r="68" spans="2:12" x14ac:dyDescent="0.2">
      <c r="B68" s="17" t="s">
        <v>130</v>
      </c>
      <c r="C68" s="61" t="s">
        <v>19</v>
      </c>
      <c r="D68" s="60">
        <v>153.43462500000001</v>
      </c>
      <c r="E68" s="60">
        <f t="shared" si="0"/>
        <v>42194.521875000006</v>
      </c>
      <c r="H68" s="17" t="s">
        <v>119</v>
      </c>
      <c r="I68" s="17" t="s">
        <v>58</v>
      </c>
      <c r="J68" s="17" t="s">
        <v>32</v>
      </c>
      <c r="K68" s="16">
        <v>34.407321000000003</v>
      </c>
      <c r="L68" s="16">
        <f t="shared" si="1"/>
        <v>9462.0132750000012</v>
      </c>
    </row>
    <row r="69" spans="2:12" x14ac:dyDescent="0.2">
      <c r="B69" s="17" t="s">
        <v>131</v>
      </c>
      <c r="C69" s="61" t="s">
        <v>32</v>
      </c>
      <c r="D69" s="60">
        <v>33.741804000000002</v>
      </c>
      <c r="E69" s="60">
        <f t="shared" si="0"/>
        <v>9278.9961000000003</v>
      </c>
      <c r="H69" s="17" t="s">
        <v>119</v>
      </c>
      <c r="I69" s="17" t="s">
        <v>58</v>
      </c>
      <c r="J69" s="17" t="s">
        <v>19</v>
      </c>
      <c r="K69" s="16">
        <v>229.633701</v>
      </c>
      <c r="L69" s="16">
        <f t="shared" si="1"/>
        <v>63149.267775</v>
      </c>
    </row>
    <row r="70" spans="2:12" x14ac:dyDescent="0.2">
      <c r="B70" s="17" t="s">
        <v>131</v>
      </c>
      <c r="C70" s="61" t="s">
        <v>19</v>
      </c>
      <c r="D70" s="60">
        <v>42.972118000000002</v>
      </c>
      <c r="E70" s="60">
        <f t="shared" si="0"/>
        <v>11817.33245</v>
      </c>
      <c r="H70" s="17" t="s">
        <v>120</v>
      </c>
      <c r="I70" s="17" t="s">
        <v>26</v>
      </c>
      <c r="J70" s="17" t="s">
        <v>32</v>
      </c>
      <c r="K70" s="16">
        <v>622.71928400000002</v>
      </c>
      <c r="L70" s="16">
        <f t="shared" si="1"/>
        <v>171247.80309999999</v>
      </c>
    </row>
    <row r="71" spans="2:12" x14ac:dyDescent="0.2">
      <c r="B71" s="17" t="s">
        <v>132</v>
      </c>
      <c r="C71" s="61" t="s">
        <v>19</v>
      </c>
      <c r="D71" s="60">
        <v>25.102408</v>
      </c>
      <c r="E71" s="60">
        <f t="shared" ref="E71:E134" si="2">D71*275</f>
        <v>6903.1621999999998</v>
      </c>
      <c r="H71" s="17" t="s">
        <v>120</v>
      </c>
      <c r="I71" s="17" t="s">
        <v>26</v>
      </c>
      <c r="J71" s="17" t="s">
        <v>19</v>
      </c>
      <c r="K71" s="16">
        <v>1.7416130000000001</v>
      </c>
      <c r="L71" s="16">
        <f t="shared" ref="L71:L134" si="3">K71*275</f>
        <v>478.94357500000001</v>
      </c>
    </row>
    <row r="72" spans="2:12" x14ac:dyDescent="0.2">
      <c r="B72" s="17" t="s">
        <v>133</v>
      </c>
      <c r="C72" s="61" t="s">
        <v>32</v>
      </c>
      <c r="D72" s="60">
        <v>401.39405599999998</v>
      </c>
      <c r="E72" s="60">
        <f t="shared" si="2"/>
        <v>110383.3654</v>
      </c>
      <c r="H72" s="17" t="s">
        <v>121</v>
      </c>
      <c r="I72" s="17" t="s">
        <v>23</v>
      </c>
      <c r="J72" s="17" t="s">
        <v>32</v>
      </c>
      <c r="K72" s="16">
        <v>1597.9363820000001</v>
      </c>
      <c r="L72" s="16">
        <f t="shared" si="3"/>
        <v>439432.50505000004</v>
      </c>
    </row>
    <row r="73" spans="2:12" x14ac:dyDescent="0.2">
      <c r="B73" s="17" t="s">
        <v>133</v>
      </c>
      <c r="C73" s="61" t="s">
        <v>19</v>
      </c>
      <c r="D73" s="60">
        <v>18.187586</v>
      </c>
      <c r="E73" s="60">
        <f t="shared" si="2"/>
        <v>5001.5861500000001</v>
      </c>
      <c r="H73" s="17" t="s">
        <v>121</v>
      </c>
      <c r="I73" s="17" t="s">
        <v>23</v>
      </c>
      <c r="J73" s="17" t="s">
        <v>19</v>
      </c>
      <c r="K73" s="16">
        <v>3272.7052819999999</v>
      </c>
      <c r="L73" s="16">
        <f t="shared" si="3"/>
        <v>899993.95254999993</v>
      </c>
    </row>
    <row r="74" spans="2:12" x14ac:dyDescent="0.2">
      <c r="B74" s="17" t="s">
        <v>134</v>
      </c>
      <c r="C74" s="61" t="s">
        <v>32</v>
      </c>
      <c r="D74" s="60">
        <v>25.949048999999999</v>
      </c>
      <c r="E74" s="60">
        <f t="shared" si="2"/>
        <v>7135.9884749999992</v>
      </c>
      <c r="H74" s="17" t="s">
        <v>121</v>
      </c>
      <c r="I74" s="17" t="s">
        <v>23</v>
      </c>
      <c r="J74" s="17" t="s">
        <v>20</v>
      </c>
      <c r="K74" s="16">
        <v>650.58840299999997</v>
      </c>
      <c r="L74" s="16">
        <f t="shared" si="3"/>
        <v>178911.81082499999</v>
      </c>
    </row>
    <row r="75" spans="2:12" x14ac:dyDescent="0.2">
      <c r="B75" s="17" t="s">
        <v>134</v>
      </c>
      <c r="C75" s="61" t="s">
        <v>19</v>
      </c>
      <c r="D75" s="60">
        <v>22.779247999999999</v>
      </c>
      <c r="E75" s="60">
        <f t="shared" si="2"/>
        <v>6264.2932000000001</v>
      </c>
      <c r="H75" s="17" t="s">
        <v>121</v>
      </c>
      <c r="I75" s="17" t="s">
        <v>23</v>
      </c>
      <c r="J75" s="17" t="s">
        <v>21</v>
      </c>
      <c r="K75" s="16">
        <v>20.498581999999999</v>
      </c>
      <c r="L75" s="16">
        <f t="shared" si="3"/>
        <v>5637.1100499999993</v>
      </c>
    </row>
    <row r="76" spans="2:12" x14ac:dyDescent="0.2">
      <c r="B76" s="17" t="s">
        <v>134</v>
      </c>
      <c r="C76" s="61" t="s">
        <v>20</v>
      </c>
      <c r="D76" s="60">
        <v>32.202441999999998</v>
      </c>
      <c r="E76" s="60">
        <f t="shared" si="2"/>
        <v>8855.6715499999991</v>
      </c>
      <c r="H76" s="17" t="s">
        <v>122</v>
      </c>
      <c r="I76" s="17" t="s">
        <v>23</v>
      </c>
      <c r="J76" s="17" t="s">
        <v>32</v>
      </c>
      <c r="K76" s="16">
        <v>11.046238000000001</v>
      </c>
      <c r="L76" s="16">
        <f t="shared" si="3"/>
        <v>3037.7154500000001</v>
      </c>
    </row>
    <row r="77" spans="2:12" x14ac:dyDescent="0.2">
      <c r="B77" s="17" t="s">
        <v>135</v>
      </c>
      <c r="C77" s="61" t="s">
        <v>32</v>
      </c>
      <c r="D77" s="60">
        <v>284.34249799999998</v>
      </c>
      <c r="E77" s="60">
        <f t="shared" si="2"/>
        <v>78194.186949999988</v>
      </c>
      <c r="H77" s="17" t="s">
        <v>122</v>
      </c>
      <c r="I77" s="17" t="s">
        <v>24</v>
      </c>
      <c r="J77" s="17" t="s">
        <v>32</v>
      </c>
      <c r="K77" s="16">
        <v>18.579172</v>
      </c>
      <c r="L77" s="16">
        <f t="shared" si="3"/>
        <v>5109.2722999999996</v>
      </c>
    </row>
    <row r="78" spans="2:12" x14ac:dyDescent="0.2">
      <c r="B78" s="17" t="s">
        <v>135</v>
      </c>
      <c r="C78" s="61" t="s">
        <v>19</v>
      </c>
      <c r="D78" s="60">
        <v>768.70512299999996</v>
      </c>
      <c r="E78" s="60">
        <f t="shared" si="2"/>
        <v>211393.90882499999</v>
      </c>
      <c r="H78" s="17" t="s">
        <v>123</v>
      </c>
      <c r="I78" s="17" t="s">
        <v>24</v>
      </c>
      <c r="J78" s="17" t="s">
        <v>32</v>
      </c>
      <c r="K78" s="16">
        <v>359.26635599999997</v>
      </c>
      <c r="L78" s="16">
        <f t="shared" si="3"/>
        <v>98798.247899999988</v>
      </c>
    </row>
    <row r="79" spans="2:12" x14ac:dyDescent="0.2">
      <c r="B79" s="17" t="s">
        <v>135</v>
      </c>
      <c r="C79" s="61" t="s">
        <v>20</v>
      </c>
      <c r="D79" s="60">
        <v>1137.345703</v>
      </c>
      <c r="E79" s="60">
        <f t="shared" si="2"/>
        <v>312770.068325</v>
      </c>
      <c r="H79" s="17" t="s">
        <v>124</v>
      </c>
      <c r="I79" s="17" t="s">
        <v>23</v>
      </c>
      <c r="J79" s="17" t="s">
        <v>32</v>
      </c>
      <c r="K79" s="16">
        <v>739.20289600000001</v>
      </c>
      <c r="L79" s="16">
        <f t="shared" si="3"/>
        <v>203280.79639999999</v>
      </c>
    </row>
    <row r="80" spans="2:12" x14ac:dyDescent="0.2">
      <c r="B80" s="17" t="s">
        <v>135</v>
      </c>
      <c r="C80" s="61" t="s">
        <v>21</v>
      </c>
      <c r="D80" s="60">
        <v>1098.578121</v>
      </c>
      <c r="E80" s="60">
        <f t="shared" si="2"/>
        <v>302108.98327500001</v>
      </c>
      <c r="H80" s="17" t="s">
        <v>124</v>
      </c>
      <c r="I80" s="17" t="s">
        <v>23</v>
      </c>
      <c r="J80" s="17" t="s">
        <v>19</v>
      </c>
      <c r="K80" s="16">
        <v>842.49491</v>
      </c>
      <c r="L80" s="16">
        <f t="shared" si="3"/>
        <v>231686.10024999999</v>
      </c>
    </row>
    <row r="81" spans="2:12" x14ac:dyDescent="0.2">
      <c r="B81" s="17" t="s">
        <v>135</v>
      </c>
      <c r="C81" s="61" t="s">
        <v>22</v>
      </c>
      <c r="D81" s="60">
        <v>47.207635000000003</v>
      </c>
      <c r="E81" s="60">
        <f t="shared" si="2"/>
        <v>12982.099625000001</v>
      </c>
      <c r="H81" s="17" t="s">
        <v>124</v>
      </c>
      <c r="I81" s="17" t="s">
        <v>23</v>
      </c>
      <c r="J81" s="17" t="s">
        <v>20</v>
      </c>
      <c r="K81" s="16">
        <v>379.28209800000002</v>
      </c>
      <c r="L81" s="16">
        <f t="shared" si="3"/>
        <v>104302.57695</v>
      </c>
    </row>
    <row r="82" spans="2:12" x14ac:dyDescent="0.2">
      <c r="B82" s="17" t="s">
        <v>136</v>
      </c>
      <c r="C82" s="61" t="s">
        <v>32</v>
      </c>
      <c r="D82" s="60">
        <v>557.67647099999999</v>
      </c>
      <c r="E82" s="60">
        <f t="shared" si="2"/>
        <v>153361.02952499999</v>
      </c>
      <c r="H82" s="17" t="s">
        <v>124</v>
      </c>
      <c r="I82" s="17" t="s">
        <v>23</v>
      </c>
      <c r="J82" s="17" t="s">
        <v>21</v>
      </c>
      <c r="K82" s="16">
        <v>377.14136500000001</v>
      </c>
      <c r="L82" s="16">
        <f t="shared" si="3"/>
        <v>103713.875375</v>
      </c>
    </row>
    <row r="83" spans="2:12" x14ac:dyDescent="0.2">
      <c r="B83" s="17" t="s">
        <v>136</v>
      </c>
      <c r="C83" s="61" t="s">
        <v>19</v>
      </c>
      <c r="D83" s="60">
        <v>907.53545999999994</v>
      </c>
      <c r="E83" s="60">
        <f t="shared" si="2"/>
        <v>249572.25149999998</v>
      </c>
      <c r="H83" s="17" t="s">
        <v>124</v>
      </c>
      <c r="I83" s="17" t="s">
        <v>23</v>
      </c>
      <c r="J83" s="17" t="s">
        <v>22</v>
      </c>
      <c r="K83" s="16">
        <v>164.475673</v>
      </c>
      <c r="L83" s="16">
        <f t="shared" si="3"/>
        <v>45230.810075000001</v>
      </c>
    </row>
    <row r="84" spans="2:12" x14ac:dyDescent="0.2">
      <c r="B84" s="17" t="s">
        <v>137</v>
      </c>
      <c r="C84" s="61" t="s">
        <v>19</v>
      </c>
      <c r="D84" s="60">
        <v>19.599519000000001</v>
      </c>
      <c r="E84" s="60">
        <f t="shared" si="2"/>
        <v>5389.8677250000001</v>
      </c>
      <c r="H84" s="17" t="s">
        <v>124</v>
      </c>
      <c r="I84" s="17" t="s">
        <v>24</v>
      </c>
      <c r="J84" s="17" t="s">
        <v>32</v>
      </c>
      <c r="K84" s="16">
        <v>88.011103000000006</v>
      </c>
      <c r="L84" s="16">
        <f t="shared" si="3"/>
        <v>24203.053325000001</v>
      </c>
    </row>
    <row r="85" spans="2:12" x14ac:dyDescent="0.2">
      <c r="B85" s="17" t="s">
        <v>138</v>
      </c>
      <c r="C85" s="61" t="s">
        <v>32</v>
      </c>
      <c r="D85" s="60">
        <v>166.921806</v>
      </c>
      <c r="E85" s="60">
        <f t="shared" si="2"/>
        <v>45903.496650000001</v>
      </c>
      <c r="H85" s="17" t="s">
        <v>124</v>
      </c>
      <c r="I85" s="17" t="s">
        <v>24</v>
      </c>
      <c r="J85" s="17" t="s">
        <v>19</v>
      </c>
      <c r="K85" s="16">
        <v>317.15132199999999</v>
      </c>
      <c r="L85" s="16">
        <f t="shared" si="3"/>
        <v>87216.613549999995</v>
      </c>
    </row>
    <row r="86" spans="2:12" x14ac:dyDescent="0.2">
      <c r="B86" s="17" t="s">
        <v>138</v>
      </c>
      <c r="C86" s="61" t="s">
        <v>19</v>
      </c>
      <c r="D86" s="60">
        <v>14.846273999999999</v>
      </c>
      <c r="E86" s="60">
        <f t="shared" si="2"/>
        <v>4082.7253499999997</v>
      </c>
      <c r="H86" s="17" t="s">
        <v>124</v>
      </c>
      <c r="I86" s="17" t="s">
        <v>24</v>
      </c>
      <c r="J86" s="17" t="s">
        <v>20</v>
      </c>
      <c r="K86" s="16">
        <v>325.169646</v>
      </c>
      <c r="L86" s="16">
        <f t="shared" si="3"/>
        <v>89421.652650000004</v>
      </c>
    </row>
    <row r="87" spans="2:12" x14ac:dyDescent="0.2">
      <c r="B87" s="17" t="s">
        <v>139</v>
      </c>
      <c r="C87" s="61" t="s">
        <v>32</v>
      </c>
      <c r="D87" s="60">
        <v>20.789759</v>
      </c>
      <c r="E87" s="60">
        <f t="shared" si="2"/>
        <v>5717.1837249999999</v>
      </c>
      <c r="H87" s="17" t="s">
        <v>124</v>
      </c>
      <c r="I87" s="17" t="s">
        <v>24</v>
      </c>
      <c r="J87" s="17" t="s">
        <v>21</v>
      </c>
      <c r="K87" s="16">
        <v>35.710898999999998</v>
      </c>
      <c r="L87" s="16">
        <f t="shared" si="3"/>
        <v>9820.4972249999992</v>
      </c>
    </row>
    <row r="88" spans="2:12" x14ac:dyDescent="0.2">
      <c r="B88" s="17" t="s">
        <v>139</v>
      </c>
      <c r="C88" s="61" t="s">
        <v>19</v>
      </c>
      <c r="D88" s="60">
        <v>297.53436599999998</v>
      </c>
      <c r="E88" s="60">
        <f t="shared" si="2"/>
        <v>81821.950649999999</v>
      </c>
      <c r="H88" s="17" t="s">
        <v>124</v>
      </c>
      <c r="I88" s="17" t="s">
        <v>24</v>
      </c>
      <c r="J88" s="17" t="s">
        <v>22</v>
      </c>
      <c r="K88" s="16">
        <v>68.593665999999999</v>
      </c>
      <c r="L88" s="16">
        <f t="shared" si="3"/>
        <v>18863.258150000001</v>
      </c>
    </row>
    <row r="89" spans="2:12" x14ac:dyDescent="0.2">
      <c r="B89" s="17" t="s">
        <v>140</v>
      </c>
      <c r="C89" s="61" t="s">
        <v>32</v>
      </c>
      <c r="D89" s="60">
        <v>41.333857999999999</v>
      </c>
      <c r="E89" s="60">
        <f t="shared" si="2"/>
        <v>11366.810949999999</v>
      </c>
      <c r="H89" s="17" t="s">
        <v>124</v>
      </c>
      <c r="I89" s="17" t="s">
        <v>51</v>
      </c>
      <c r="J89" s="17" t="s">
        <v>19</v>
      </c>
      <c r="K89" s="16">
        <v>0.43173299999999998</v>
      </c>
      <c r="L89" s="16">
        <f t="shared" si="3"/>
        <v>118.726575</v>
      </c>
    </row>
    <row r="90" spans="2:12" x14ac:dyDescent="0.2">
      <c r="B90" s="17" t="s">
        <v>141</v>
      </c>
      <c r="C90" s="61" t="s">
        <v>32</v>
      </c>
      <c r="D90" s="60">
        <v>1590.606798</v>
      </c>
      <c r="E90" s="60">
        <f t="shared" si="2"/>
        <v>437416.86945</v>
      </c>
      <c r="H90" s="17" t="s">
        <v>124</v>
      </c>
      <c r="I90" s="17" t="s">
        <v>51</v>
      </c>
      <c r="J90" s="17" t="s">
        <v>21</v>
      </c>
      <c r="K90" s="16">
        <v>0.82070100000000001</v>
      </c>
      <c r="L90" s="16">
        <f t="shared" si="3"/>
        <v>225.69277500000001</v>
      </c>
    </row>
    <row r="91" spans="2:12" x14ac:dyDescent="0.2">
      <c r="B91" s="17" t="s">
        <v>141</v>
      </c>
      <c r="C91" s="61" t="s">
        <v>19</v>
      </c>
      <c r="D91" s="60">
        <v>1210.191435</v>
      </c>
      <c r="E91" s="60">
        <f t="shared" si="2"/>
        <v>332802.64462500002</v>
      </c>
      <c r="H91" s="17" t="s">
        <v>124</v>
      </c>
      <c r="I91" s="17" t="s">
        <v>51</v>
      </c>
      <c r="J91" s="17" t="s">
        <v>22</v>
      </c>
      <c r="K91" s="16">
        <v>0.77191399999999999</v>
      </c>
      <c r="L91" s="16">
        <f t="shared" si="3"/>
        <v>212.27635000000001</v>
      </c>
    </row>
    <row r="92" spans="2:12" x14ac:dyDescent="0.2">
      <c r="B92" s="17" t="s">
        <v>141</v>
      </c>
      <c r="C92" s="61" t="s">
        <v>20</v>
      </c>
      <c r="D92" s="60">
        <v>117.484809</v>
      </c>
      <c r="E92" s="60">
        <f t="shared" si="2"/>
        <v>32308.322475000001</v>
      </c>
      <c r="H92" s="17" t="s">
        <v>124</v>
      </c>
      <c r="I92" s="17" t="s">
        <v>27</v>
      </c>
      <c r="J92" s="17" t="s">
        <v>32</v>
      </c>
      <c r="K92" s="16">
        <v>0.373112</v>
      </c>
      <c r="L92" s="16">
        <f t="shared" si="3"/>
        <v>102.6058</v>
      </c>
    </row>
    <row r="93" spans="2:12" x14ac:dyDescent="0.2">
      <c r="B93" s="17" t="s">
        <v>142</v>
      </c>
      <c r="C93" s="61" t="s">
        <v>32</v>
      </c>
      <c r="D93" s="60">
        <v>1084.2020259999999</v>
      </c>
      <c r="E93" s="60">
        <f t="shared" si="2"/>
        <v>298155.55715000001</v>
      </c>
      <c r="H93" s="17" t="s">
        <v>124</v>
      </c>
      <c r="I93" s="17" t="s">
        <v>27</v>
      </c>
      <c r="J93" s="17" t="s">
        <v>19</v>
      </c>
      <c r="K93" s="16">
        <v>1.1195820000000001</v>
      </c>
      <c r="L93" s="16">
        <f t="shared" si="3"/>
        <v>307.88505000000004</v>
      </c>
    </row>
    <row r="94" spans="2:12" x14ac:dyDescent="0.2">
      <c r="B94" s="17" t="s">
        <v>142</v>
      </c>
      <c r="C94" s="61" t="s">
        <v>19</v>
      </c>
      <c r="D94" s="60">
        <v>1383.0591669999999</v>
      </c>
      <c r="E94" s="60">
        <f t="shared" si="2"/>
        <v>380341.27092499996</v>
      </c>
      <c r="H94" s="17" t="s">
        <v>124</v>
      </c>
      <c r="I94" s="17" t="s">
        <v>27</v>
      </c>
      <c r="J94" s="17" t="s">
        <v>20</v>
      </c>
      <c r="K94" s="16">
        <v>9.1048299999999998</v>
      </c>
      <c r="L94" s="16">
        <f t="shared" si="3"/>
        <v>2503.82825</v>
      </c>
    </row>
    <row r="95" spans="2:12" x14ac:dyDescent="0.2">
      <c r="B95" s="17" t="s">
        <v>142</v>
      </c>
      <c r="C95" s="61" t="s">
        <v>20</v>
      </c>
      <c r="D95" s="60">
        <v>490.79042700000002</v>
      </c>
      <c r="E95" s="60">
        <f t="shared" si="2"/>
        <v>134967.367425</v>
      </c>
      <c r="H95" s="17" t="s">
        <v>124</v>
      </c>
      <c r="I95" s="17" t="s">
        <v>27</v>
      </c>
      <c r="J95" s="17" t="s">
        <v>21</v>
      </c>
      <c r="K95" s="16">
        <v>1.049247</v>
      </c>
      <c r="L95" s="16">
        <f t="shared" si="3"/>
        <v>288.54292500000003</v>
      </c>
    </row>
    <row r="96" spans="2:12" x14ac:dyDescent="0.2">
      <c r="B96" s="17" t="s">
        <v>142</v>
      </c>
      <c r="C96" s="61" t="s">
        <v>21</v>
      </c>
      <c r="D96" s="60">
        <v>175.36033499999999</v>
      </c>
      <c r="E96" s="60">
        <f t="shared" si="2"/>
        <v>48224.092124999996</v>
      </c>
      <c r="H96" s="17" t="s">
        <v>124</v>
      </c>
      <c r="I96" s="17" t="s">
        <v>27</v>
      </c>
      <c r="J96" s="17" t="s">
        <v>22</v>
      </c>
      <c r="K96" s="16">
        <v>0.45288099999999998</v>
      </c>
      <c r="L96" s="16">
        <f t="shared" si="3"/>
        <v>124.54227499999999</v>
      </c>
    </row>
    <row r="97" spans="2:12" x14ac:dyDescent="0.2">
      <c r="B97" s="17" t="s">
        <v>142</v>
      </c>
      <c r="C97" s="61" t="s">
        <v>22</v>
      </c>
      <c r="D97" s="60">
        <v>247.292472</v>
      </c>
      <c r="E97" s="60">
        <f t="shared" si="2"/>
        <v>68005.429799999998</v>
      </c>
      <c r="H97" s="17" t="s">
        <v>124</v>
      </c>
      <c r="I97" s="17" t="s">
        <v>55</v>
      </c>
      <c r="J97" s="17" t="s">
        <v>32</v>
      </c>
      <c r="K97" s="16">
        <v>0.96661300000000006</v>
      </c>
      <c r="L97" s="16">
        <f t="shared" si="3"/>
        <v>265.81857500000001</v>
      </c>
    </row>
    <row r="98" spans="2:12" x14ac:dyDescent="0.2">
      <c r="B98" s="17" t="s">
        <v>143</v>
      </c>
      <c r="C98" s="61" t="s">
        <v>32</v>
      </c>
      <c r="D98" s="60">
        <v>118.995041</v>
      </c>
      <c r="E98" s="60">
        <f t="shared" si="2"/>
        <v>32723.636275000001</v>
      </c>
      <c r="H98" s="17" t="s">
        <v>124</v>
      </c>
      <c r="I98" s="17" t="s">
        <v>58</v>
      </c>
      <c r="J98" s="17" t="s">
        <v>32</v>
      </c>
      <c r="K98" s="16">
        <v>503.29618599999998</v>
      </c>
      <c r="L98" s="16">
        <f t="shared" si="3"/>
        <v>138406.45115000001</v>
      </c>
    </row>
    <row r="99" spans="2:12" x14ac:dyDescent="0.2">
      <c r="B99" s="17" t="s">
        <v>143</v>
      </c>
      <c r="C99" s="61" t="s">
        <v>19</v>
      </c>
      <c r="D99" s="60">
        <v>1.011668</v>
      </c>
      <c r="E99" s="60">
        <f t="shared" si="2"/>
        <v>278.20870000000002</v>
      </c>
      <c r="H99" s="17" t="s">
        <v>124</v>
      </c>
      <c r="I99" s="17" t="s">
        <v>58</v>
      </c>
      <c r="J99" s="17" t="s">
        <v>19</v>
      </c>
      <c r="K99" s="16">
        <v>995.03044399999999</v>
      </c>
      <c r="L99" s="16">
        <f t="shared" si="3"/>
        <v>273633.37209999998</v>
      </c>
    </row>
    <row r="100" spans="2:12" x14ac:dyDescent="0.2">
      <c r="B100" s="17" t="s">
        <v>144</v>
      </c>
      <c r="C100" s="61" t="s">
        <v>32</v>
      </c>
      <c r="D100" s="60">
        <v>1629.998642</v>
      </c>
      <c r="E100" s="60">
        <f t="shared" si="2"/>
        <v>448249.62654999999</v>
      </c>
      <c r="H100" s="17" t="s">
        <v>124</v>
      </c>
      <c r="I100" s="17" t="s">
        <v>58</v>
      </c>
      <c r="J100" s="17" t="s">
        <v>20</v>
      </c>
      <c r="K100" s="16">
        <v>2468.7994840000001</v>
      </c>
      <c r="L100" s="16">
        <f t="shared" si="3"/>
        <v>678919.85810000007</v>
      </c>
    </row>
    <row r="101" spans="2:12" x14ac:dyDescent="0.2">
      <c r="B101" s="17" t="s">
        <v>144</v>
      </c>
      <c r="C101" s="61" t="s">
        <v>19</v>
      </c>
      <c r="D101" s="60">
        <v>323.77780200000001</v>
      </c>
      <c r="E101" s="60">
        <f t="shared" si="2"/>
        <v>89038.895550000001</v>
      </c>
      <c r="H101" s="17" t="s">
        <v>124</v>
      </c>
      <c r="I101" s="17" t="s">
        <v>58</v>
      </c>
      <c r="J101" s="17" t="s">
        <v>21</v>
      </c>
      <c r="K101" s="16">
        <v>1253.5065959999999</v>
      </c>
      <c r="L101" s="16">
        <f t="shared" si="3"/>
        <v>344714.31390000001</v>
      </c>
    </row>
    <row r="102" spans="2:12" x14ac:dyDescent="0.2">
      <c r="B102" s="17" t="s">
        <v>145</v>
      </c>
      <c r="C102" s="61" t="s">
        <v>32</v>
      </c>
      <c r="D102" s="60">
        <v>1054.121531</v>
      </c>
      <c r="E102" s="60">
        <f t="shared" si="2"/>
        <v>289883.42102499999</v>
      </c>
      <c r="H102" s="17" t="s">
        <v>124</v>
      </c>
      <c r="I102" s="17" t="s">
        <v>58</v>
      </c>
      <c r="J102" s="17" t="s">
        <v>22</v>
      </c>
      <c r="K102" s="16">
        <v>523.21167800000001</v>
      </c>
      <c r="L102" s="16">
        <f t="shared" si="3"/>
        <v>143883.21145</v>
      </c>
    </row>
    <row r="103" spans="2:12" x14ac:dyDescent="0.2">
      <c r="B103" s="17" t="s">
        <v>145</v>
      </c>
      <c r="C103" s="61" t="s">
        <v>19</v>
      </c>
      <c r="D103" s="60">
        <v>588.66756499999997</v>
      </c>
      <c r="E103" s="60">
        <f t="shared" si="2"/>
        <v>161883.58037499999</v>
      </c>
      <c r="H103" s="17" t="s">
        <v>125</v>
      </c>
      <c r="I103" s="17" t="s">
        <v>23</v>
      </c>
      <c r="J103" s="17" t="s">
        <v>32</v>
      </c>
      <c r="K103" s="16">
        <v>0.12278600000000001</v>
      </c>
      <c r="L103" s="16">
        <f t="shared" si="3"/>
        <v>33.766150000000003</v>
      </c>
    </row>
    <row r="104" spans="2:12" x14ac:dyDescent="0.2">
      <c r="B104" s="17" t="s">
        <v>146</v>
      </c>
      <c r="C104" s="61" t="s">
        <v>32</v>
      </c>
      <c r="D104" s="60">
        <v>292.68029999999999</v>
      </c>
      <c r="E104" s="60">
        <f t="shared" si="2"/>
        <v>80487.08249999999</v>
      </c>
      <c r="H104" s="17" t="s">
        <v>125</v>
      </c>
      <c r="I104" s="17" t="s">
        <v>52</v>
      </c>
      <c r="J104" s="17" t="s">
        <v>32</v>
      </c>
      <c r="K104" s="16">
        <v>64.397627999999997</v>
      </c>
      <c r="L104" s="16">
        <f t="shared" si="3"/>
        <v>17709.347699999998</v>
      </c>
    </row>
    <row r="105" spans="2:12" x14ac:dyDescent="0.2">
      <c r="B105" s="17" t="s">
        <v>146</v>
      </c>
      <c r="C105" s="61" t="s">
        <v>19</v>
      </c>
      <c r="D105" s="60">
        <v>115.09757500000001</v>
      </c>
      <c r="E105" s="60">
        <f t="shared" si="2"/>
        <v>31651.833125000001</v>
      </c>
      <c r="H105" s="17" t="s">
        <v>125</v>
      </c>
      <c r="I105" s="17" t="s">
        <v>52</v>
      </c>
      <c r="J105" s="17" t="s">
        <v>19</v>
      </c>
      <c r="K105" s="16">
        <v>3.740062</v>
      </c>
      <c r="L105" s="16">
        <f t="shared" si="3"/>
        <v>1028.5170499999999</v>
      </c>
    </row>
    <row r="106" spans="2:12" x14ac:dyDescent="0.2">
      <c r="B106" s="17" t="s">
        <v>147</v>
      </c>
      <c r="C106" s="61" t="s">
        <v>32</v>
      </c>
      <c r="D106" s="60">
        <v>36.503070999999998</v>
      </c>
      <c r="E106" s="60">
        <f t="shared" si="2"/>
        <v>10038.344525</v>
      </c>
      <c r="H106" s="17" t="s">
        <v>126</v>
      </c>
      <c r="I106" s="17" t="s">
        <v>87</v>
      </c>
      <c r="J106" s="17" t="s">
        <v>19</v>
      </c>
      <c r="K106" s="16">
        <v>7.4761889999999998</v>
      </c>
      <c r="L106" s="16">
        <f t="shared" si="3"/>
        <v>2055.9519749999999</v>
      </c>
    </row>
    <row r="107" spans="2:12" x14ac:dyDescent="0.2">
      <c r="B107" s="17" t="s">
        <v>147</v>
      </c>
      <c r="C107" s="61" t="s">
        <v>19</v>
      </c>
      <c r="D107" s="60">
        <v>10.706692</v>
      </c>
      <c r="E107" s="60">
        <f t="shared" si="2"/>
        <v>2944.3403000000003</v>
      </c>
      <c r="H107" s="17" t="s">
        <v>126</v>
      </c>
      <c r="I107" s="17" t="s">
        <v>87</v>
      </c>
      <c r="J107" s="17" t="s">
        <v>20</v>
      </c>
      <c r="K107" s="16">
        <v>43.138440000000003</v>
      </c>
      <c r="L107" s="16">
        <f t="shared" si="3"/>
        <v>11863.071</v>
      </c>
    </row>
    <row r="108" spans="2:12" x14ac:dyDescent="0.2">
      <c r="B108" s="17" t="s">
        <v>148</v>
      </c>
      <c r="C108" s="61" t="s">
        <v>32</v>
      </c>
      <c r="D108" s="60">
        <v>0.55532700000000002</v>
      </c>
      <c r="E108" s="60">
        <f t="shared" si="2"/>
        <v>152.71492499999999</v>
      </c>
      <c r="H108" s="17" t="s">
        <v>127</v>
      </c>
      <c r="I108" s="17" t="s">
        <v>23</v>
      </c>
      <c r="J108" s="17" t="s">
        <v>32</v>
      </c>
      <c r="K108" s="16">
        <v>64.405285000000006</v>
      </c>
      <c r="L108" s="16">
        <f t="shared" si="3"/>
        <v>17711.453375000001</v>
      </c>
    </row>
    <row r="109" spans="2:12" x14ac:dyDescent="0.2">
      <c r="B109" s="17" t="s">
        <v>148</v>
      </c>
      <c r="C109" s="61" t="s">
        <v>19</v>
      </c>
      <c r="D109" s="60">
        <v>21.210927999999999</v>
      </c>
      <c r="E109" s="60">
        <f t="shared" si="2"/>
        <v>5833.0051999999996</v>
      </c>
      <c r="H109" s="17" t="s">
        <v>127</v>
      </c>
      <c r="I109" s="17" t="s">
        <v>23</v>
      </c>
      <c r="J109" s="17" t="s">
        <v>19</v>
      </c>
      <c r="K109" s="16">
        <v>2.745536</v>
      </c>
      <c r="L109" s="16">
        <f t="shared" si="3"/>
        <v>755.02239999999995</v>
      </c>
    </row>
    <row r="110" spans="2:12" x14ac:dyDescent="0.2">
      <c r="B110" s="17" t="s">
        <v>148</v>
      </c>
      <c r="C110" s="61" t="s">
        <v>20</v>
      </c>
      <c r="D110" s="60">
        <v>0.196025</v>
      </c>
      <c r="E110" s="60">
        <f t="shared" si="2"/>
        <v>53.906874999999999</v>
      </c>
      <c r="H110" s="17" t="s">
        <v>127</v>
      </c>
      <c r="I110" s="17" t="s">
        <v>25</v>
      </c>
      <c r="J110" s="17" t="s">
        <v>32</v>
      </c>
      <c r="K110" s="16">
        <v>84.146507999999997</v>
      </c>
      <c r="L110" s="16">
        <f t="shared" si="3"/>
        <v>23140.289699999998</v>
      </c>
    </row>
    <row r="111" spans="2:12" x14ac:dyDescent="0.2">
      <c r="B111" s="17" t="s">
        <v>149</v>
      </c>
      <c r="C111" s="61" t="s">
        <v>32</v>
      </c>
      <c r="D111" s="60">
        <v>312.41162500000002</v>
      </c>
      <c r="E111" s="60">
        <f t="shared" si="2"/>
        <v>85913.196875000009</v>
      </c>
      <c r="H111" s="17" t="s">
        <v>127</v>
      </c>
      <c r="I111" s="17" t="s">
        <v>25</v>
      </c>
      <c r="J111" s="17" t="s">
        <v>19</v>
      </c>
      <c r="K111" s="16">
        <v>2.6563690000000002</v>
      </c>
      <c r="L111" s="16">
        <f t="shared" si="3"/>
        <v>730.50147500000003</v>
      </c>
    </row>
    <row r="112" spans="2:12" x14ac:dyDescent="0.2">
      <c r="B112" s="17" t="s">
        <v>150</v>
      </c>
      <c r="C112" s="61" t="s">
        <v>19</v>
      </c>
      <c r="D112" s="60">
        <v>41.421844</v>
      </c>
      <c r="E112" s="60">
        <f t="shared" si="2"/>
        <v>11391.007100000001</v>
      </c>
      <c r="H112" s="17" t="s">
        <v>128</v>
      </c>
      <c r="I112" s="17" t="s">
        <v>88</v>
      </c>
      <c r="J112" s="17" t="s">
        <v>32</v>
      </c>
      <c r="K112" s="16">
        <v>12.930752</v>
      </c>
      <c r="L112" s="16">
        <f t="shared" si="3"/>
        <v>3555.9567999999999</v>
      </c>
    </row>
    <row r="113" spans="2:12" x14ac:dyDescent="0.2">
      <c r="B113" s="17" t="s">
        <v>151</v>
      </c>
      <c r="C113" s="61" t="s">
        <v>32</v>
      </c>
      <c r="D113" s="60">
        <v>253.93568099999999</v>
      </c>
      <c r="E113" s="60">
        <f t="shared" si="2"/>
        <v>69832.312275000004</v>
      </c>
      <c r="H113" s="17" t="s">
        <v>129</v>
      </c>
      <c r="I113" s="17" t="s">
        <v>52</v>
      </c>
      <c r="J113" s="17" t="s">
        <v>32</v>
      </c>
      <c r="K113" s="16">
        <v>605.27111600000001</v>
      </c>
      <c r="L113" s="16">
        <f t="shared" si="3"/>
        <v>166449.5569</v>
      </c>
    </row>
    <row r="114" spans="2:12" x14ac:dyDescent="0.2">
      <c r="B114" s="17" t="s">
        <v>151</v>
      </c>
      <c r="C114" s="61" t="s">
        <v>19</v>
      </c>
      <c r="D114" s="60">
        <v>73.913353000000001</v>
      </c>
      <c r="E114" s="60">
        <f t="shared" si="2"/>
        <v>20326.172074999999</v>
      </c>
      <c r="H114" s="17" t="s">
        <v>129</v>
      </c>
      <c r="I114" s="17" t="s">
        <v>52</v>
      </c>
      <c r="J114" s="17" t="s">
        <v>19</v>
      </c>
      <c r="K114" s="16">
        <v>24.816441999999999</v>
      </c>
      <c r="L114" s="16">
        <f t="shared" si="3"/>
        <v>6824.5215499999995</v>
      </c>
    </row>
    <row r="115" spans="2:12" x14ac:dyDescent="0.2">
      <c r="B115" s="17" t="s">
        <v>151</v>
      </c>
      <c r="C115" s="61" t="s">
        <v>20</v>
      </c>
      <c r="D115" s="60">
        <v>445.744123</v>
      </c>
      <c r="E115" s="60">
        <f t="shared" si="2"/>
        <v>122579.633825</v>
      </c>
      <c r="H115" s="17" t="s">
        <v>129</v>
      </c>
      <c r="I115" s="17" t="s">
        <v>52</v>
      </c>
      <c r="J115" s="17" t="s">
        <v>21</v>
      </c>
      <c r="K115" s="16">
        <v>1.059804</v>
      </c>
      <c r="L115" s="16">
        <f t="shared" si="3"/>
        <v>291.4461</v>
      </c>
    </row>
    <row r="116" spans="2:12" x14ac:dyDescent="0.2">
      <c r="B116" s="17" t="s">
        <v>151</v>
      </c>
      <c r="C116" s="61" t="s">
        <v>21</v>
      </c>
      <c r="D116" s="60">
        <v>282.48551700000002</v>
      </c>
      <c r="E116" s="60">
        <f t="shared" si="2"/>
        <v>77683.517175000001</v>
      </c>
      <c r="H116" s="17" t="s">
        <v>130</v>
      </c>
      <c r="I116" s="17" t="s">
        <v>23</v>
      </c>
      <c r="J116" s="17" t="s">
        <v>32</v>
      </c>
      <c r="K116" s="16">
        <v>293.71029399999998</v>
      </c>
      <c r="L116" s="16">
        <f t="shared" si="3"/>
        <v>80770.330849999998</v>
      </c>
    </row>
    <row r="117" spans="2:12" x14ac:dyDescent="0.2">
      <c r="B117" s="17" t="s">
        <v>151</v>
      </c>
      <c r="C117" s="61" t="s">
        <v>22</v>
      </c>
      <c r="D117" s="60">
        <v>77.361908999999997</v>
      </c>
      <c r="E117" s="60">
        <f t="shared" si="2"/>
        <v>21274.524975</v>
      </c>
      <c r="H117" s="17" t="s">
        <v>130</v>
      </c>
      <c r="I117" s="17" t="s">
        <v>24</v>
      </c>
      <c r="J117" s="17" t="s">
        <v>32</v>
      </c>
      <c r="K117" s="16">
        <v>1074.231196</v>
      </c>
      <c r="L117" s="16">
        <f t="shared" si="3"/>
        <v>295413.57889999996</v>
      </c>
    </row>
    <row r="118" spans="2:12" x14ac:dyDescent="0.2">
      <c r="B118" s="17" t="s">
        <v>152</v>
      </c>
      <c r="C118" s="61" t="s">
        <v>32</v>
      </c>
      <c r="D118" s="60">
        <v>633.77983300000005</v>
      </c>
      <c r="E118" s="60">
        <f t="shared" si="2"/>
        <v>174289.45407500002</v>
      </c>
      <c r="H118" s="17" t="s">
        <v>130</v>
      </c>
      <c r="I118" s="17" t="s">
        <v>24</v>
      </c>
      <c r="J118" s="17" t="s">
        <v>19</v>
      </c>
      <c r="K118" s="16">
        <v>153.43462500000001</v>
      </c>
      <c r="L118" s="16">
        <f t="shared" si="3"/>
        <v>42194.521875000006</v>
      </c>
    </row>
    <row r="119" spans="2:12" x14ac:dyDescent="0.2">
      <c r="B119" s="17" t="s">
        <v>152</v>
      </c>
      <c r="C119" s="61" t="s">
        <v>19</v>
      </c>
      <c r="D119" s="60">
        <v>279.84018700000001</v>
      </c>
      <c r="E119" s="60">
        <f t="shared" si="2"/>
        <v>76956.051424999998</v>
      </c>
      <c r="H119" s="17" t="s">
        <v>131</v>
      </c>
      <c r="I119" s="17" t="s">
        <v>23</v>
      </c>
      <c r="J119" s="17" t="s">
        <v>32</v>
      </c>
      <c r="K119" s="16">
        <v>19.087163</v>
      </c>
      <c r="L119" s="16">
        <f t="shared" si="3"/>
        <v>5248.9698250000001</v>
      </c>
    </row>
    <row r="120" spans="2:12" x14ac:dyDescent="0.2">
      <c r="B120" s="17" t="s">
        <v>153</v>
      </c>
      <c r="C120" s="61" t="s">
        <v>32</v>
      </c>
      <c r="D120" s="60">
        <v>483.72792700000002</v>
      </c>
      <c r="E120" s="60">
        <f t="shared" si="2"/>
        <v>133025.179925</v>
      </c>
      <c r="H120" s="17" t="s">
        <v>131</v>
      </c>
      <c r="I120" s="17" t="s">
        <v>23</v>
      </c>
      <c r="J120" s="17" t="s">
        <v>19</v>
      </c>
      <c r="K120" s="16">
        <v>42.972118000000002</v>
      </c>
      <c r="L120" s="16">
        <f t="shared" si="3"/>
        <v>11817.33245</v>
      </c>
    </row>
    <row r="121" spans="2:12" x14ac:dyDescent="0.2">
      <c r="B121" s="17" t="s">
        <v>153</v>
      </c>
      <c r="C121" s="61" t="s">
        <v>19</v>
      </c>
      <c r="D121" s="60">
        <v>968.32395199999996</v>
      </c>
      <c r="E121" s="60">
        <f t="shared" si="2"/>
        <v>266289.08679999999</v>
      </c>
      <c r="H121" s="17" t="s">
        <v>131</v>
      </c>
      <c r="I121" s="17" t="s">
        <v>90</v>
      </c>
      <c r="J121" s="17" t="s">
        <v>32</v>
      </c>
      <c r="K121" s="16">
        <v>14.654641</v>
      </c>
      <c r="L121" s="16">
        <f t="shared" si="3"/>
        <v>4030.0262750000002</v>
      </c>
    </row>
    <row r="122" spans="2:12" x14ac:dyDescent="0.2">
      <c r="B122" s="17" t="s">
        <v>153</v>
      </c>
      <c r="C122" s="61" t="s">
        <v>20</v>
      </c>
      <c r="D122" s="60">
        <v>113.92793500000001</v>
      </c>
      <c r="E122" s="60">
        <f t="shared" si="2"/>
        <v>31330.182125000003</v>
      </c>
      <c r="H122" s="17" t="s">
        <v>132</v>
      </c>
      <c r="I122" s="17" t="s">
        <v>88</v>
      </c>
      <c r="J122" s="17" t="s">
        <v>19</v>
      </c>
      <c r="K122" s="16">
        <v>25.102408</v>
      </c>
      <c r="L122" s="16">
        <f t="shared" si="3"/>
        <v>6903.1621999999998</v>
      </c>
    </row>
    <row r="123" spans="2:12" x14ac:dyDescent="0.2">
      <c r="B123" s="17" t="s">
        <v>154</v>
      </c>
      <c r="C123" s="61" t="s">
        <v>32</v>
      </c>
      <c r="D123" s="60">
        <v>21.197247999999998</v>
      </c>
      <c r="E123" s="60">
        <f t="shared" si="2"/>
        <v>5829.2431999999999</v>
      </c>
      <c r="H123" s="17" t="s">
        <v>133</v>
      </c>
      <c r="I123" s="17" t="s">
        <v>24</v>
      </c>
      <c r="J123" s="17" t="s">
        <v>32</v>
      </c>
      <c r="K123" s="16">
        <v>401.39405599999998</v>
      </c>
      <c r="L123" s="16">
        <f t="shared" si="3"/>
        <v>110383.3654</v>
      </c>
    </row>
    <row r="124" spans="2:12" x14ac:dyDescent="0.2">
      <c r="B124" s="17" t="s">
        <v>154</v>
      </c>
      <c r="C124" s="61" t="s">
        <v>19</v>
      </c>
      <c r="D124" s="60">
        <v>87.689971999999997</v>
      </c>
      <c r="E124" s="60">
        <f t="shared" si="2"/>
        <v>24114.742299999998</v>
      </c>
      <c r="H124" s="17" t="s">
        <v>133</v>
      </c>
      <c r="I124" s="17" t="s">
        <v>24</v>
      </c>
      <c r="J124" s="17" t="s">
        <v>19</v>
      </c>
      <c r="K124" s="16">
        <v>18.187586</v>
      </c>
      <c r="L124" s="16">
        <f t="shared" si="3"/>
        <v>5001.5861500000001</v>
      </c>
    </row>
    <row r="125" spans="2:12" x14ac:dyDescent="0.2">
      <c r="B125" s="17" t="s">
        <v>154</v>
      </c>
      <c r="C125" s="61" t="s">
        <v>20</v>
      </c>
      <c r="D125" s="60">
        <v>115.14385299999999</v>
      </c>
      <c r="E125" s="60">
        <f t="shared" si="2"/>
        <v>31664.559574999999</v>
      </c>
      <c r="H125" s="17" t="s">
        <v>134</v>
      </c>
      <c r="I125" s="17" t="s">
        <v>24</v>
      </c>
      <c r="J125" s="17" t="s">
        <v>32</v>
      </c>
      <c r="K125" s="16">
        <v>25.949048999999999</v>
      </c>
      <c r="L125" s="16">
        <f t="shared" si="3"/>
        <v>7135.9884749999992</v>
      </c>
    </row>
    <row r="126" spans="2:12" x14ac:dyDescent="0.2">
      <c r="B126" s="17" t="s">
        <v>154</v>
      </c>
      <c r="C126" s="61" t="s">
        <v>21</v>
      </c>
      <c r="D126" s="60">
        <v>24.134115999999999</v>
      </c>
      <c r="E126" s="60">
        <f t="shared" si="2"/>
        <v>6636.8818999999994</v>
      </c>
      <c r="H126" s="17" t="s">
        <v>134</v>
      </c>
      <c r="I126" s="17" t="s">
        <v>24</v>
      </c>
      <c r="J126" s="17" t="s">
        <v>19</v>
      </c>
      <c r="K126" s="16">
        <v>22.779247999999999</v>
      </c>
      <c r="L126" s="16">
        <f t="shared" si="3"/>
        <v>6264.2932000000001</v>
      </c>
    </row>
    <row r="127" spans="2:12" x14ac:dyDescent="0.2">
      <c r="B127" s="17" t="s">
        <v>155</v>
      </c>
      <c r="C127" s="61" t="s">
        <v>32</v>
      </c>
      <c r="D127" s="60">
        <v>64.516234999999995</v>
      </c>
      <c r="E127" s="60">
        <f t="shared" si="2"/>
        <v>17741.964624999997</v>
      </c>
      <c r="H127" s="17" t="s">
        <v>134</v>
      </c>
      <c r="I127" s="17" t="s">
        <v>24</v>
      </c>
      <c r="J127" s="17" t="s">
        <v>20</v>
      </c>
      <c r="K127" s="16">
        <v>32.202441999999998</v>
      </c>
      <c r="L127" s="16">
        <f t="shared" si="3"/>
        <v>8855.6715499999991</v>
      </c>
    </row>
    <row r="128" spans="2:12" x14ac:dyDescent="0.2">
      <c r="B128" s="17" t="s">
        <v>156</v>
      </c>
      <c r="C128" s="61" t="s">
        <v>32</v>
      </c>
      <c r="D128" s="60">
        <v>532.61649899999998</v>
      </c>
      <c r="E128" s="60">
        <f t="shared" si="2"/>
        <v>146469.53722500001</v>
      </c>
      <c r="H128" s="17" t="s">
        <v>135</v>
      </c>
      <c r="I128" s="17" t="s">
        <v>23</v>
      </c>
      <c r="J128" s="17" t="s">
        <v>32</v>
      </c>
      <c r="K128" s="16">
        <v>267.78067399999998</v>
      </c>
      <c r="L128" s="16">
        <f t="shared" si="3"/>
        <v>73639.68535</v>
      </c>
    </row>
    <row r="129" spans="2:12" x14ac:dyDescent="0.2">
      <c r="B129" s="17" t="s">
        <v>157</v>
      </c>
      <c r="C129" s="61" t="s">
        <v>19</v>
      </c>
      <c r="D129" s="60">
        <v>69.178089</v>
      </c>
      <c r="E129" s="60">
        <f t="shared" si="2"/>
        <v>19023.974474999999</v>
      </c>
      <c r="H129" s="17" t="s">
        <v>135</v>
      </c>
      <c r="I129" s="17" t="s">
        <v>23</v>
      </c>
      <c r="J129" s="17" t="s">
        <v>19</v>
      </c>
      <c r="K129" s="16">
        <v>652.50599699999998</v>
      </c>
      <c r="L129" s="16">
        <f t="shared" si="3"/>
        <v>179439.149175</v>
      </c>
    </row>
    <row r="130" spans="2:12" x14ac:dyDescent="0.2">
      <c r="B130" s="17" t="s">
        <v>157</v>
      </c>
      <c r="C130" s="61" t="s">
        <v>20</v>
      </c>
      <c r="D130" s="60">
        <v>17.769504999999999</v>
      </c>
      <c r="E130" s="60">
        <f t="shared" si="2"/>
        <v>4886.613875</v>
      </c>
      <c r="H130" s="17" t="s">
        <v>135</v>
      </c>
      <c r="I130" s="17" t="s">
        <v>23</v>
      </c>
      <c r="J130" s="17" t="s">
        <v>20</v>
      </c>
      <c r="K130" s="16">
        <v>751.58737099999996</v>
      </c>
      <c r="L130" s="16">
        <f t="shared" si="3"/>
        <v>206686.52702499999</v>
      </c>
    </row>
    <row r="131" spans="2:12" x14ac:dyDescent="0.2">
      <c r="B131" s="17" t="s">
        <v>158</v>
      </c>
      <c r="C131" s="61" t="s">
        <v>32</v>
      </c>
      <c r="D131" s="60">
        <v>140.27912599999999</v>
      </c>
      <c r="E131" s="60">
        <f t="shared" si="2"/>
        <v>38576.75965</v>
      </c>
      <c r="H131" s="17" t="s">
        <v>135</v>
      </c>
      <c r="I131" s="17" t="s">
        <v>23</v>
      </c>
      <c r="J131" s="17" t="s">
        <v>21</v>
      </c>
      <c r="K131" s="16">
        <v>1007.414261</v>
      </c>
      <c r="L131" s="16">
        <f t="shared" si="3"/>
        <v>277038.921775</v>
      </c>
    </row>
    <row r="132" spans="2:12" x14ac:dyDescent="0.2">
      <c r="B132" s="17" t="s">
        <v>158</v>
      </c>
      <c r="C132" s="61" t="s">
        <v>19</v>
      </c>
      <c r="D132" s="60">
        <v>229.57467399999999</v>
      </c>
      <c r="E132" s="60">
        <f t="shared" si="2"/>
        <v>63133.035349999998</v>
      </c>
      <c r="H132" s="17" t="s">
        <v>135</v>
      </c>
      <c r="I132" s="17" t="s">
        <v>23</v>
      </c>
      <c r="J132" s="17" t="s">
        <v>22</v>
      </c>
      <c r="K132" s="16">
        <v>31.251401999999999</v>
      </c>
      <c r="L132" s="16">
        <f t="shared" si="3"/>
        <v>8594.1355499999991</v>
      </c>
    </row>
    <row r="133" spans="2:12" x14ac:dyDescent="0.2">
      <c r="B133" s="17" t="s">
        <v>158</v>
      </c>
      <c r="C133" s="61" t="s">
        <v>20</v>
      </c>
      <c r="D133" s="60">
        <v>218.63793100000001</v>
      </c>
      <c r="E133" s="60">
        <f t="shared" si="2"/>
        <v>60125.431025000005</v>
      </c>
      <c r="H133" s="17" t="s">
        <v>135</v>
      </c>
      <c r="I133" s="17" t="s">
        <v>24</v>
      </c>
      <c r="J133" s="17" t="s">
        <v>32</v>
      </c>
      <c r="K133" s="16">
        <v>6.789167</v>
      </c>
      <c r="L133" s="16">
        <f t="shared" si="3"/>
        <v>1867.020925</v>
      </c>
    </row>
    <row r="134" spans="2:12" x14ac:dyDescent="0.2">
      <c r="B134" s="17" t="s">
        <v>159</v>
      </c>
      <c r="C134" s="61" t="s">
        <v>32</v>
      </c>
      <c r="D134" s="60">
        <v>43.790427000000001</v>
      </c>
      <c r="E134" s="60">
        <f t="shared" si="2"/>
        <v>12042.367425</v>
      </c>
      <c r="H134" s="17" t="s">
        <v>135</v>
      </c>
      <c r="I134" s="17" t="s">
        <v>24</v>
      </c>
      <c r="J134" s="17" t="s">
        <v>19</v>
      </c>
      <c r="K134" s="16">
        <v>48.685448000000001</v>
      </c>
      <c r="L134" s="16">
        <f t="shared" si="3"/>
        <v>13388.4982</v>
      </c>
    </row>
    <row r="135" spans="2:12" x14ac:dyDescent="0.2">
      <c r="B135" s="17" t="s">
        <v>160</v>
      </c>
      <c r="C135" s="61" t="s">
        <v>32</v>
      </c>
      <c r="D135" s="60">
        <v>0.49730400000000002</v>
      </c>
      <c r="E135" s="60">
        <f t="shared" ref="E135:E198" si="4">D135*275</f>
        <v>136.7586</v>
      </c>
      <c r="H135" s="17" t="s">
        <v>135</v>
      </c>
      <c r="I135" s="17" t="s">
        <v>24</v>
      </c>
      <c r="J135" s="17" t="s">
        <v>20</v>
      </c>
      <c r="K135" s="16">
        <v>16.110811999999999</v>
      </c>
      <c r="L135" s="16">
        <f t="shared" ref="L135:L198" si="5">K135*275</f>
        <v>4430.4732999999997</v>
      </c>
    </row>
    <row r="136" spans="2:12" x14ac:dyDescent="0.2">
      <c r="B136" s="17" t="s">
        <v>160</v>
      </c>
      <c r="C136" s="61" t="s">
        <v>19</v>
      </c>
      <c r="D136" s="60">
        <v>0.52201699999999995</v>
      </c>
      <c r="E136" s="60">
        <f t="shared" si="4"/>
        <v>143.55467499999997</v>
      </c>
      <c r="H136" s="17" t="s">
        <v>135</v>
      </c>
      <c r="I136" s="17" t="s">
        <v>27</v>
      </c>
      <c r="J136" s="17" t="s">
        <v>32</v>
      </c>
      <c r="K136" s="16">
        <v>4.0938400000000001</v>
      </c>
      <c r="L136" s="16">
        <f t="shared" si="5"/>
        <v>1125.806</v>
      </c>
    </row>
    <row r="137" spans="2:12" x14ac:dyDescent="0.2">
      <c r="B137" s="17" t="s">
        <v>161</v>
      </c>
      <c r="C137" s="61" t="s">
        <v>32</v>
      </c>
      <c r="D137" s="60">
        <v>583.11068399999999</v>
      </c>
      <c r="E137" s="60">
        <f t="shared" si="4"/>
        <v>160355.4381</v>
      </c>
      <c r="H137" s="17" t="s">
        <v>135</v>
      </c>
      <c r="I137" s="17" t="s">
        <v>27</v>
      </c>
      <c r="J137" s="17" t="s">
        <v>19</v>
      </c>
      <c r="K137" s="16">
        <v>20.442903000000001</v>
      </c>
      <c r="L137" s="16">
        <f t="shared" si="5"/>
        <v>5621.7983250000007</v>
      </c>
    </row>
    <row r="138" spans="2:12" x14ac:dyDescent="0.2">
      <c r="B138" s="17" t="s">
        <v>162</v>
      </c>
      <c r="C138" s="61" t="s">
        <v>32</v>
      </c>
      <c r="D138" s="60">
        <v>252.087007</v>
      </c>
      <c r="E138" s="60">
        <f t="shared" si="4"/>
        <v>69323.926925000007</v>
      </c>
      <c r="H138" s="17" t="s">
        <v>135</v>
      </c>
      <c r="I138" s="17" t="s">
        <v>58</v>
      </c>
      <c r="J138" s="17" t="s">
        <v>32</v>
      </c>
      <c r="K138" s="16">
        <v>5.6695399999999996</v>
      </c>
      <c r="L138" s="16">
        <f t="shared" si="5"/>
        <v>1559.1234999999999</v>
      </c>
    </row>
    <row r="139" spans="2:12" x14ac:dyDescent="0.2">
      <c r="B139" s="17" t="s">
        <v>163</v>
      </c>
      <c r="C139" s="61" t="s">
        <v>32</v>
      </c>
      <c r="D139" s="60">
        <v>37.265369999999997</v>
      </c>
      <c r="E139" s="60">
        <f t="shared" si="4"/>
        <v>10247.97675</v>
      </c>
      <c r="H139" s="17" t="s">
        <v>135</v>
      </c>
      <c r="I139" s="17" t="s">
        <v>58</v>
      </c>
      <c r="J139" s="17" t="s">
        <v>19</v>
      </c>
      <c r="K139" s="16">
        <v>47.070582999999999</v>
      </c>
      <c r="L139" s="16">
        <f t="shared" si="5"/>
        <v>12944.410324999999</v>
      </c>
    </row>
    <row r="140" spans="2:12" x14ac:dyDescent="0.2">
      <c r="B140" s="17" t="s">
        <v>164</v>
      </c>
      <c r="C140" s="61" t="s">
        <v>32</v>
      </c>
      <c r="D140" s="60">
        <v>6.2550239999999997</v>
      </c>
      <c r="E140" s="60">
        <f t="shared" si="4"/>
        <v>1720.1315999999999</v>
      </c>
      <c r="H140" s="17" t="s">
        <v>135</v>
      </c>
      <c r="I140" s="17" t="s">
        <v>58</v>
      </c>
      <c r="J140" s="17" t="s">
        <v>20</v>
      </c>
      <c r="K140" s="16">
        <v>369.64751999999999</v>
      </c>
      <c r="L140" s="16">
        <f t="shared" si="5"/>
        <v>101653.068</v>
      </c>
    </row>
    <row r="141" spans="2:12" x14ac:dyDescent="0.2">
      <c r="B141" s="17" t="s">
        <v>165</v>
      </c>
      <c r="C141" s="61" t="s">
        <v>32</v>
      </c>
      <c r="D141" s="60">
        <v>123.97796700000001</v>
      </c>
      <c r="E141" s="60">
        <f t="shared" si="4"/>
        <v>34093.940925000003</v>
      </c>
      <c r="H141" s="17" t="s">
        <v>135</v>
      </c>
      <c r="I141" s="17" t="s">
        <v>58</v>
      </c>
      <c r="J141" s="17" t="s">
        <v>21</v>
      </c>
      <c r="K141" s="16">
        <v>91.16386</v>
      </c>
      <c r="L141" s="16">
        <f t="shared" si="5"/>
        <v>25070.0615</v>
      </c>
    </row>
    <row r="142" spans="2:12" x14ac:dyDescent="0.2">
      <c r="B142" s="17" t="s">
        <v>165</v>
      </c>
      <c r="C142" s="61" t="s">
        <v>19</v>
      </c>
      <c r="D142" s="60">
        <v>421.85784000000001</v>
      </c>
      <c r="E142" s="60">
        <f t="shared" si="4"/>
        <v>116010.906</v>
      </c>
      <c r="H142" s="17" t="s">
        <v>135</v>
      </c>
      <c r="I142" s="17" t="s">
        <v>58</v>
      </c>
      <c r="J142" s="17" t="s">
        <v>22</v>
      </c>
      <c r="K142" s="16">
        <v>15.956232999999999</v>
      </c>
      <c r="L142" s="16">
        <f t="shared" si="5"/>
        <v>4387.9640749999999</v>
      </c>
    </row>
    <row r="143" spans="2:12" x14ac:dyDescent="0.2">
      <c r="B143" s="17" t="s">
        <v>165</v>
      </c>
      <c r="C143" s="61" t="s">
        <v>20</v>
      </c>
      <c r="D143" s="60">
        <v>2.7773590000000001</v>
      </c>
      <c r="E143" s="60">
        <f t="shared" si="4"/>
        <v>763.77372500000001</v>
      </c>
      <c r="H143" s="17" t="s">
        <v>136</v>
      </c>
      <c r="I143" s="17" t="s">
        <v>23</v>
      </c>
      <c r="J143" s="17" t="s">
        <v>32</v>
      </c>
      <c r="K143" s="16">
        <v>16.966441</v>
      </c>
      <c r="L143" s="16">
        <f t="shared" si="5"/>
        <v>4665.7712750000001</v>
      </c>
    </row>
    <row r="144" spans="2:12" x14ac:dyDescent="0.2">
      <c r="B144" s="17" t="s">
        <v>166</v>
      </c>
      <c r="C144" s="61" t="s">
        <v>32</v>
      </c>
      <c r="D144" s="60">
        <v>249.13466399999999</v>
      </c>
      <c r="E144" s="60">
        <f t="shared" si="4"/>
        <v>68512.032599999991</v>
      </c>
      <c r="H144" s="17" t="s">
        <v>136</v>
      </c>
      <c r="I144" s="17" t="s">
        <v>24</v>
      </c>
      <c r="J144" s="17" t="s">
        <v>32</v>
      </c>
      <c r="K144" s="16">
        <v>44.259793000000002</v>
      </c>
      <c r="L144" s="16">
        <f t="shared" si="5"/>
        <v>12171.443075000001</v>
      </c>
    </row>
    <row r="145" spans="2:12" x14ac:dyDescent="0.2">
      <c r="B145" s="17" t="s">
        <v>166</v>
      </c>
      <c r="C145" s="61" t="s">
        <v>20</v>
      </c>
      <c r="D145" s="60">
        <v>4.3651549999999997</v>
      </c>
      <c r="E145" s="60">
        <f t="shared" si="4"/>
        <v>1200.4176249999998</v>
      </c>
      <c r="H145" s="17" t="s">
        <v>136</v>
      </c>
      <c r="I145" s="17" t="s">
        <v>24</v>
      </c>
      <c r="J145" s="17" t="s">
        <v>19</v>
      </c>
      <c r="K145" s="16">
        <v>434.58384100000001</v>
      </c>
      <c r="L145" s="16">
        <f t="shared" si="5"/>
        <v>119510.556275</v>
      </c>
    </row>
    <row r="146" spans="2:12" x14ac:dyDescent="0.2">
      <c r="B146" s="17" t="s">
        <v>167</v>
      </c>
      <c r="C146" s="61" t="s">
        <v>32</v>
      </c>
      <c r="D146" s="60">
        <v>1077.534128</v>
      </c>
      <c r="E146" s="60">
        <f t="shared" si="4"/>
        <v>296321.88520000002</v>
      </c>
      <c r="H146" s="17" t="s">
        <v>136</v>
      </c>
      <c r="I146" s="17" t="s">
        <v>54</v>
      </c>
      <c r="J146" s="17" t="s">
        <v>32</v>
      </c>
      <c r="K146" s="16">
        <v>496.45023800000001</v>
      </c>
      <c r="L146" s="16">
        <f t="shared" si="5"/>
        <v>136523.81544999999</v>
      </c>
    </row>
    <row r="147" spans="2:12" x14ac:dyDescent="0.2">
      <c r="B147" s="17" t="s">
        <v>167</v>
      </c>
      <c r="C147" s="61" t="s">
        <v>19</v>
      </c>
      <c r="D147" s="60">
        <v>3729.1452530000001</v>
      </c>
      <c r="E147" s="60">
        <f t="shared" si="4"/>
        <v>1025514.9445750001</v>
      </c>
      <c r="H147" s="17" t="s">
        <v>136</v>
      </c>
      <c r="I147" s="17" t="s">
        <v>54</v>
      </c>
      <c r="J147" s="17" t="s">
        <v>19</v>
      </c>
      <c r="K147" s="16">
        <v>472.95128499999998</v>
      </c>
      <c r="L147" s="16">
        <f t="shared" si="5"/>
        <v>130061.60337499999</v>
      </c>
    </row>
    <row r="148" spans="2:12" x14ac:dyDescent="0.2">
      <c r="B148" s="17" t="s">
        <v>167</v>
      </c>
      <c r="C148" s="61" t="s">
        <v>20</v>
      </c>
      <c r="D148" s="60">
        <v>1539.7077939999999</v>
      </c>
      <c r="E148" s="60">
        <f t="shared" si="4"/>
        <v>423419.64334999997</v>
      </c>
      <c r="H148" s="17" t="s">
        <v>136</v>
      </c>
      <c r="I148" s="17" t="s">
        <v>58</v>
      </c>
      <c r="J148" s="17" t="s">
        <v>19</v>
      </c>
      <c r="K148" s="16">
        <v>3.3500000000000001E-4</v>
      </c>
      <c r="L148" s="16">
        <f t="shared" si="5"/>
        <v>9.2124999999999999E-2</v>
      </c>
    </row>
    <row r="149" spans="2:12" x14ac:dyDescent="0.2">
      <c r="B149" s="17" t="s">
        <v>167</v>
      </c>
      <c r="C149" s="61" t="s">
        <v>21</v>
      </c>
      <c r="D149" s="60">
        <v>461.75569100000001</v>
      </c>
      <c r="E149" s="60">
        <f t="shared" si="4"/>
        <v>126982.815025</v>
      </c>
      <c r="H149" s="17" t="s">
        <v>137</v>
      </c>
      <c r="I149" s="17" t="s">
        <v>23</v>
      </c>
      <c r="J149" s="17" t="s">
        <v>19</v>
      </c>
      <c r="K149" s="16">
        <v>19.599519000000001</v>
      </c>
      <c r="L149" s="16">
        <f t="shared" si="5"/>
        <v>5389.8677250000001</v>
      </c>
    </row>
    <row r="150" spans="2:12" x14ac:dyDescent="0.2">
      <c r="B150" s="17" t="s">
        <v>167</v>
      </c>
      <c r="C150" s="61" t="s">
        <v>22</v>
      </c>
      <c r="D150" s="60">
        <v>94.583196999999998</v>
      </c>
      <c r="E150" s="60">
        <f t="shared" si="4"/>
        <v>26010.379174999998</v>
      </c>
      <c r="H150" s="17" t="s">
        <v>138</v>
      </c>
      <c r="I150" s="17" t="s">
        <v>24</v>
      </c>
      <c r="J150" s="17" t="s">
        <v>32</v>
      </c>
      <c r="K150" s="16">
        <v>166.921806</v>
      </c>
      <c r="L150" s="16">
        <f t="shared" si="5"/>
        <v>45903.496650000001</v>
      </c>
    </row>
    <row r="151" spans="2:12" x14ac:dyDescent="0.2">
      <c r="B151" s="17" t="s">
        <v>168</v>
      </c>
      <c r="C151" s="61" t="s">
        <v>32</v>
      </c>
      <c r="D151" s="60">
        <v>657.89294800000005</v>
      </c>
      <c r="E151" s="60">
        <f t="shared" si="4"/>
        <v>180920.5607</v>
      </c>
      <c r="H151" s="17" t="s">
        <v>138</v>
      </c>
      <c r="I151" s="17" t="s">
        <v>24</v>
      </c>
      <c r="J151" s="17" t="s">
        <v>19</v>
      </c>
      <c r="K151" s="16">
        <v>14.846273999999999</v>
      </c>
      <c r="L151" s="16">
        <f t="shared" si="5"/>
        <v>4082.7253499999997</v>
      </c>
    </row>
    <row r="152" spans="2:12" x14ac:dyDescent="0.2">
      <c r="B152" s="17" t="s">
        <v>168</v>
      </c>
      <c r="C152" s="61" t="s">
        <v>19</v>
      </c>
      <c r="D152" s="60">
        <v>2297.4931299999998</v>
      </c>
      <c r="E152" s="60">
        <f t="shared" si="4"/>
        <v>631810.61074999999</v>
      </c>
      <c r="H152" s="17" t="s">
        <v>139</v>
      </c>
      <c r="I152" s="17" t="s">
        <v>24</v>
      </c>
      <c r="J152" s="17" t="s">
        <v>32</v>
      </c>
      <c r="K152" s="16">
        <v>20.789759</v>
      </c>
      <c r="L152" s="16">
        <f t="shared" si="5"/>
        <v>5717.1837249999999</v>
      </c>
    </row>
    <row r="153" spans="2:12" x14ac:dyDescent="0.2">
      <c r="B153" s="17" t="s">
        <v>168</v>
      </c>
      <c r="C153" s="61" t="s">
        <v>20</v>
      </c>
      <c r="D153" s="60">
        <v>19.094327</v>
      </c>
      <c r="E153" s="60">
        <f t="shared" si="4"/>
        <v>5250.9399249999997</v>
      </c>
      <c r="H153" s="17" t="s">
        <v>139</v>
      </c>
      <c r="I153" s="17" t="s">
        <v>24</v>
      </c>
      <c r="J153" s="17" t="s">
        <v>19</v>
      </c>
      <c r="K153" s="16">
        <v>297.53436599999998</v>
      </c>
      <c r="L153" s="16">
        <f t="shared" si="5"/>
        <v>81821.950649999999</v>
      </c>
    </row>
    <row r="154" spans="2:12" x14ac:dyDescent="0.2">
      <c r="B154" s="17" t="s">
        <v>169</v>
      </c>
      <c r="C154" s="61" t="s">
        <v>32</v>
      </c>
      <c r="D154" s="60">
        <v>752.74429899999996</v>
      </c>
      <c r="E154" s="60">
        <f t="shared" si="4"/>
        <v>207004.682225</v>
      </c>
      <c r="H154" s="17" t="s">
        <v>140</v>
      </c>
      <c r="I154" s="17" t="s">
        <v>24</v>
      </c>
      <c r="J154" s="17" t="s">
        <v>32</v>
      </c>
      <c r="K154" s="16">
        <v>41.333857999999999</v>
      </c>
      <c r="L154" s="16">
        <f t="shared" si="5"/>
        <v>11366.810949999999</v>
      </c>
    </row>
    <row r="155" spans="2:12" x14ac:dyDescent="0.2">
      <c r="B155" s="17" t="s">
        <v>169</v>
      </c>
      <c r="C155" s="61" t="s">
        <v>19</v>
      </c>
      <c r="D155" s="60">
        <v>1973.4144180000001</v>
      </c>
      <c r="E155" s="60">
        <f t="shared" si="4"/>
        <v>542688.96495000005</v>
      </c>
      <c r="H155" s="17" t="s">
        <v>141</v>
      </c>
      <c r="I155" s="17" t="s">
        <v>23</v>
      </c>
      <c r="J155" s="17" t="s">
        <v>32</v>
      </c>
      <c r="K155" s="16">
        <v>1158.9329069999999</v>
      </c>
      <c r="L155" s="16">
        <f t="shared" si="5"/>
        <v>318706.54942499998</v>
      </c>
    </row>
    <row r="156" spans="2:12" x14ac:dyDescent="0.2">
      <c r="B156" s="17" t="s">
        <v>169</v>
      </c>
      <c r="C156" s="61" t="s">
        <v>20</v>
      </c>
      <c r="D156" s="60">
        <v>2906.5604859999999</v>
      </c>
      <c r="E156" s="60">
        <f t="shared" si="4"/>
        <v>799304.13364999997</v>
      </c>
      <c r="H156" s="17" t="s">
        <v>141</v>
      </c>
      <c r="I156" s="17" t="s">
        <v>23</v>
      </c>
      <c r="J156" s="17" t="s">
        <v>19</v>
      </c>
      <c r="K156" s="16">
        <v>725.73813800000005</v>
      </c>
      <c r="L156" s="16">
        <f t="shared" si="5"/>
        <v>199577.98795000001</v>
      </c>
    </row>
    <row r="157" spans="2:12" x14ac:dyDescent="0.2">
      <c r="B157" s="17" t="s">
        <v>169</v>
      </c>
      <c r="C157" s="61" t="s">
        <v>21</v>
      </c>
      <c r="D157" s="60">
        <v>934.32102799999996</v>
      </c>
      <c r="E157" s="60">
        <f t="shared" si="4"/>
        <v>256938.28269999998</v>
      </c>
      <c r="H157" s="17" t="s">
        <v>141</v>
      </c>
      <c r="I157" s="17" t="s">
        <v>23</v>
      </c>
      <c r="J157" s="17" t="s">
        <v>20</v>
      </c>
      <c r="K157" s="16">
        <v>114.15583700000001</v>
      </c>
      <c r="L157" s="16">
        <f t="shared" si="5"/>
        <v>31392.855175000001</v>
      </c>
    </row>
    <row r="158" spans="2:12" x14ac:dyDescent="0.2">
      <c r="B158" s="17" t="s">
        <v>169</v>
      </c>
      <c r="C158" s="61" t="s">
        <v>22</v>
      </c>
      <c r="D158" s="60">
        <v>40.637408999999998</v>
      </c>
      <c r="E158" s="60">
        <f t="shared" si="4"/>
        <v>11175.287474999999</v>
      </c>
      <c r="H158" s="17" t="s">
        <v>141</v>
      </c>
      <c r="I158" s="17" t="s">
        <v>24</v>
      </c>
      <c r="J158" s="17" t="s">
        <v>32</v>
      </c>
      <c r="K158" s="16">
        <v>431.67389100000003</v>
      </c>
      <c r="L158" s="16">
        <f t="shared" si="5"/>
        <v>118710.32002500001</v>
      </c>
    </row>
    <row r="159" spans="2:12" x14ac:dyDescent="0.2">
      <c r="B159" s="17" t="s">
        <v>170</v>
      </c>
      <c r="C159" s="61" t="s">
        <v>32</v>
      </c>
      <c r="D159" s="60">
        <v>728.21663100000001</v>
      </c>
      <c r="E159" s="60">
        <f t="shared" si="4"/>
        <v>200259.57352500001</v>
      </c>
      <c r="H159" s="17" t="s">
        <v>141</v>
      </c>
      <c r="I159" s="17" t="s">
        <v>24</v>
      </c>
      <c r="J159" s="17" t="s">
        <v>19</v>
      </c>
      <c r="K159" s="16">
        <v>484.45329700000002</v>
      </c>
      <c r="L159" s="16">
        <f t="shared" si="5"/>
        <v>133224.65667500001</v>
      </c>
    </row>
    <row r="160" spans="2:12" x14ac:dyDescent="0.2">
      <c r="B160" s="17" t="s">
        <v>170</v>
      </c>
      <c r="C160" s="61" t="s">
        <v>19</v>
      </c>
      <c r="D160" s="60">
        <v>2964.2822369999999</v>
      </c>
      <c r="E160" s="60">
        <f t="shared" si="4"/>
        <v>815177.61517499993</v>
      </c>
      <c r="H160" s="17" t="s">
        <v>141</v>
      </c>
      <c r="I160" s="17" t="s">
        <v>24</v>
      </c>
      <c r="J160" s="17" t="s">
        <v>20</v>
      </c>
      <c r="K160" s="16">
        <v>3.3289719999999998</v>
      </c>
      <c r="L160" s="16">
        <f t="shared" si="5"/>
        <v>915.46729999999991</v>
      </c>
    </row>
    <row r="161" spans="2:12" x14ac:dyDescent="0.2">
      <c r="B161" s="17" t="s">
        <v>170</v>
      </c>
      <c r="C161" s="61" t="s">
        <v>20</v>
      </c>
      <c r="D161" s="60">
        <v>2994.7345089999999</v>
      </c>
      <c r="E161" s="60">
        <f t="shared" si="4"/>
        <v>823551.98997499992</v>
      </c>
      <c r="H161" s="17" t="s">
        <v>142</v>
      </c>
      <c r="I161" s="17" t="s">
        <v>24</v>
      </c>
      <c r="J161" s="17" t="s">
        <v>32</v>
      </c>
      <c r="K161" s="16">
        <v>1084.2020259999999</v>
      </c>
      <c r="L161" s="16">
        <f t="shared" si="5"/>
        <v>298155.55715000001</v>
      </c>
    </row>
    <row r="162" spans="2:12" x14ac:dyDescent="0.2">
      <c r="B162" s="17" t="s">
        <v>170</v>
      </c>
      <c r="C162" s="61" t="s">
        <v>21</v>
      </c>
      <c r="D162" s="60">
        <v>927.87084200000004</v>
      </c>
      <c r="E162" s="60">
        <f t="shared" si="4"/>
        <v>255164.48155</v>
      </c>
      <c r="H162" s="17" t="s">
        <v>142</v>
      </c>
      <c r="I162" s="17" t="s">
        <v>24</v>
      </c>
      <c r="J162" s="17" t="s">
        <v>19</v>
      </c>
      <c r="K162" s="16">
        <v>1381.8756490000001</v>
      </c>
      <c r="L162" s="16">
        <f t="shared" si="5"/>
        <v>380015.80347500002</v>
      </c>
    </row>
    <row r="163" spans="2:12" x14ac:dyDescent="0.2">
      <c r="B163" s="17" t="s">
        <v>170</v>
      </c>
      <c r="C163" s="61" t="s">
        <v>22</v>
      </c>
      <c r="D163" s="60">
        <v>236.31470899999999</v>
      </c>
      <c r="E163" s="60">
        <f t="shared" si="4"/>
        <v>64986.544974999997</v>
      </c>
      <c r="H163" s="17" t="s">
        <v>142</v>
      </c>
      <c r="I163" s="17" t="s">
        <v>24</v>
      </c>
      <c r="J163" s="17" t="s">
        <v>20</v>
      </c>
      <c r="K163" s="16">
        <v>490.79042700000002</v>
      </c>
      <c r="L163" s="16">
        <f t="shared" si="5"/>
        <v>134967.367425</v>
      </c>
    </row>
    <row r="164" spans="2:12" x14ac:dyDescent="0.2">
      <c r="B164" s="17" t="s">
        <v>171</v>
      </c>
      <c r="C164" s="61" t="s">
        <v>32</v>
      </c>
      <c r="D164" s="60">
        <v>99.674543</v>
      </c>
      <c r="E164" s="60">
        <f t="shared" si="4"/>
        <v>27410.499325000001</v>
      </c>
      <c r="H164" s="17" t="s">
        <v>142</v>
      </c>
      <c r="I164" s="17" t="s">
        <v>24</v>
      </c>
      <c r="J164" s="17" t="s">
        <v>21</v>
      </c>
      <c r="K164" s="16">
        <v>175.36033499999999</v>
      </c>
      <c r="L164" s="16">
        <f t="shared" si="5"/>
        <v>48224.092124999996</v>
      </c>
    </row>
    <row r="165" spans="2:12" x14ac:dyDescent="0.2">
      <c r="B165" s="17" t="s">
        <v>171</v>
      </c>
      <c r="C165" s="61" t="s">
        <v>19</v>
      </c>
      <c r="D165" s="60">
        <v>563.16858400000001</v>
      </c>
      <c r="E165" s="60">
        <f t="shared" si="4"/>
        <v>154871.36060000001</v>
      </c>
      <c r="H165" s="17" t="s">
        <v>142</v>
      </c>
      <c r="I165" s="17" t="s">
        <v>24</v>
      </c>
      <c r="J165" s="17" t="s">
        <v>22</v>
      </c>
      <c r="K165" s="16">
        <v>247.292472</v>
      </c>
      <c r="L165" s="16">
        <f t="shared" si="5"/>
        <v>68005.429799999998</v>
      </c>
    </row>
    <row r="166" spans="2:12" x14ac:dyDescent="0.2">
      <c r="B166" s="17" t="s">
        <v>171</v>
      </c>
      <c r="C166" s="61" t="s">
        <v>20</v>
      </c>
      <c r="D166" s="60">
        <v>118.049278</v>
      </c>
      <c r="E166" s="60">
        <f t="shared" si="4"/>
        <v>32463.551449999999</v>
      </c>
      <c r="H166" s="17" t="s">
        <v>143</v>
      </c>
      <c r="I166" s="17" t="s">
        <v>23</v>
      </c>
      <c r="J166" s="17" t="s">
        <v>32</v>
      </c>
      <c r="K166" s="16">
        <v>4.2613490000000001</v>
      </c>
      <c r="L166" s="16">
        <f t="shared" si="5"/>
        <v>1171.870975</v>
      </c>
    </row>
    <row r="167" spans="2:12" x14ac:dyDescent="0.2">
      <c r="B167" s="17" t="s">
        <v>172</v>
      </c>
      <c r="C167" s="61" t="s">
        <v>32</v>
      </c>
      <c r="D167" s="60">
        <v>193.00838400000001</v>
      </c>
      <c r="E167" s="60">
        <f t="shared" si="4"/>
        <v>53077.3056</v>
      </c>
      <c r="H167" s="17" t="s">
        <v>143</v>
      </c>
      <c r="I167" s="17" t="s">
        <v>23</v>
      </c>
      <c r="J167" s="17" t="s">
        <v>19</v>
      </c>
      <c r="K167" s="16">
        <v>1.011668</v>
      </c>
      <c r="L167" s="16">
        <f t="shared" si="5"/>
        <v>278.20870000000002</v>
      </c>
    </row>
    <row r="168" spans="2:12" x14ac:dyDescent="0.2">
      <c r="B168" s="17" t="s">
        <v>172</v>
      </c>
      <c r="C168" s="61" t="s">
        <v>19</v>
      </c>
      <c r="D168" s="60">
        <v>31.897017999999999</v>
      </c>
      <c r="E168" s="60">
        <f t="shared" si="4"/>
        <v>8771.6799499999997</v>
      </c>
      <c r="H168" s="17" t="s">
        <v>143</v>
      </c>
      <c r="I168" s="17" t="s">
        <v>24</v>
      </c>
      <c r="J168" s="17" t="s">
        <v>32</v>
      </c>
      <c r="K168" s="16">
        <v>114.733692</v>
      </c>
      <c r="L168" s="16">
        <f t="shared" si="5"/>
        <v>31551.765300000003</v>
      </c>
    </row>
    <row r="169" spans="2:12" x14ac:dyDescent="0.2">
      <c r="B169" s="17" t="s">
        <v>172</v>
      </c>
      <c r="C169" s="61" t="s">
        <v>20</v>
      </c>
      <c r="D169" s="60">
        <v>40.966926999999998</v>
      </c>
      <c r="E169" s="60">
        <f t="shared" si="4"/>
        <v>11265.904924999999</v>
      </c>
      <c r="H169" s="17" t="s">
        <v>144</v>
      </c>
      <c r="I169" s="17" t="s">
        <v>24</v>
      </c>
      <c r="J169" s="17" t="s">
        <v>32</v>
      </c>
      <c r="K169" s="16">
        <v>441.60647</v>
      </c>
      <c r="L169" s="16">
        <f t="shared" si="5"/>
        <v>121441.77925000001</v>
      </c>
    </row>
    <row r="170" spans="2:12" x14ac:dyDescent="0.2">
      <c r="B170" s="17" t="s">
        <v>172</v>
      </c>
      <c r="C170" s="61" t="s">
        <v>21</v>
      </c>
      <c r="D170" s="60">
        <v>79.199754999999996</v>
      </c>
      <c r="E170" s="60">
        <f t="shared" si="4"/>
        <v>21779.932624999998</v>
      </c>
      <c r="H170" s="17" t="s">
        <v>144</v>
      </c>
      <c r="I170" s="17" t="s">
        <v>25</v>
      </c>
      <c r="J170" s="17" t="s">
        <v>32</v>
      </c>
      <c r="K170" s="16">
        <v>1188.3921720000001</v>
      </c>
      <c r="L170" s="16">
        <f t="shared" si="5"/>
        <v>326807.84730000002</v>
      </c>
    </row>
    <row r="171" spans="2:12" x14ac:dyDescent="0.2">
      <c r="B171" s="17" t="s">
        <v>172</v>
      </c>
      <c r="C171" s="61" t="s">
        <v>22</v>
      </c>
      <c r="D171" s="60">
        <v>160.809361</v>
      </c>
      <c r="E171" s="60">
        <f t="shared" si="4"/>
        <v>44222.574274999999</v>
      </c>
      <c r="H171" s="17" t="s">
        <v>144</v>
      </c>
      <c r="I171" s="17" t="s">
        <v>25</v>
      </c>
      <c r="J171" s="17" t="s">
        <v>19</v>
      </c>
      <c r="K171" s="16">
        <v>323.77780200000001</v>
      </c>
      <c r="L171" s="16">
        <f t="shared" si="5"/>
        <v>89038.895550000001</v>
      </c>
    </row>
    <row r="172" spans="2:12" x14ac:dyDescent="0.2">
      <c r="B172" s="17" t="s">
        <v>173</v>
      </c>
      <c r="C172" s="61" t="s">
        <v>32</v>
      </c>
      <c r="D172" s="60">
        <v>41.862436000000002</v>
      </c>
      <c r="E172" s="60">
        <f t="shared" si="4"/>
        <v>11512.169900000001</v>
      </c>
      <c r="H172" s="17" t="s">
        <v>145</v>
      </c>
      <c r="I172" s="17" t="s">
        <v>24</v>
      </c>
      <c r="J172" s="17" t="s">
        <v>32</v>
      </c>
      <c r="K172" s="16">
        <v>276.14548100000002</v>
      </c>
      <c r="L172" s="16">
        <f t="shared" si="5"/>
        <v>75940.007275000011</v>
      </c>
    </row>
    <row r="173" spans="2:12" x14ac:dyDescent="0.2">
      <c r="B173" s="17" t="s">
        <v>174</v>
      </c>
      <c r="C173" s="61" t="s">
        <v>32</v>
      </c>
      <c r="D173" s="60">
        <v>8.7475149999999999</v>
      </c>
      <c r="E173" s="60">
        <f t="shared" si="4"/>
        <v>2405.5666249999999</v>
      </c>
      <c r="H173" s="17" t="s">
        <v>145</v>
      </c>
      <c r="I173" s="17" t="s">
        <v>24</v>
      </c>
      <c r="J173" s="17" t="s">
        <v>19</v>
      </c>
      <c r="K173" s="16">
        <v>108.54966400000001</v>
      </c>
      <c r="L173" s="16">
        <f t="shared" si="5"/>
        <v>29851.157600000002</v>
      </c>
    </row>
    <row r="174" spans="2:12" x14ac:dyDescent="0.2">
      <c r="B174" s="17" t="s">
        <v>174</v>
      </c>
      <c r="C174" s="61" t="s">
        <v>19</v>
      </c>
      <c r="D174" s="60">
        <v>202.32485600000001</v>
      </c>
      <c r="E174" s="60">
        <f t="shared" si="4"/>
        <v>55639.335400000004</v>
      </c>
      <c r="H174" s="17" t="s">
        <v>145</v>
      </c>
      <c r="I174" s="17" t="s">
        <v>26</v>
      </c>
      <c r="J174" s="17" t="s">
        <v>32</v>
      </c>
      <c r="K174" s="16">
        <v>464.31027999999998</v>
      </c>
      <c r="L174" s="16">
        <f t="shared" si="5"/>
        <v>127685.32699999999</v>
      </c>
    </row>
    <row r="175" spans="2:12" x14ac:dyDescent="0.2">
      <c r="B175" s="17" t="s">
        <v>175</v>
      </c>
      <c r="C175" s="61" t="s">
        <v>32</v>
      </c>
      <c r="D175" s="60">
        <v>338.734419</v>
      </c>
      <c r="E175" s="60">
        <f t="shared" si="4"/>
        <v>93151.965225000007</v>
      </c>
      <c r="H175" s="17" t="s">
        <v>145</v>
      </c>
      <c r="I175" s="17" t="s">
        <v>26</v>
      </c>
      <c r="J175" s="17" t="s">
        <v>19</v>
      </c>
      <c r="K175" s="16">
        <v>342.46124800000001</v>
      </c>
      <c r="L175" s="16">
        <f t="shared" si="5"/>
        <v>94176.843200000003</v>
      </c>
    </row>
    <row r="176" spans="2:12" x14ac:dyDescent="0.2">
      <c r="B176" s="17" t="s">
        <v>175</v>
      </c>
      <c r="C176" s="61" t="s">
        <v>19</v>
      </c>
      <c r="D176" s="60">
        <v>61.832752999999997</v>
      </c>
      <c r="E176" s="60">
        <f t="shared" si="4"/>
        <v>17004.007074999998</v>
      </c>
      <c r="H176" s="17" t="s">
        <v>145</v>
      </c>
      <c r="I176" s="17" t="s">
        <v>58</v>
      </c>
      <c r="J176" s="17" t="s">
        <v>32</v>
      </c>
      <c r="K176" s="16">
        <v>84.006158999999997</v>
      </c>
      <c r="L176" s="16">
        <f t="shared" si="5"/>
        <v>23101.693724999997</v>
      </c>
    </row>
    <row r="177" spans="2:12" x14ac:dyDescent="0.2">
      <c r="B177" s="17" t="s">
        <v>176</v>
      </c>
      <c r="C177" s="61" t="s">
        <v>32</v>
      </c>
      <c r="D177" s="60">
        <v>90.281066999999993</v>
      </c>
      <c r="E177" s="60">
        <f t="shared" si="4"/>
        <v>24827.293425</v>
      </c>
      <c r="H177" s="17" t="s">
        <v>145</v>
      </c>
      <c r="I177" s="17" t="s">
        <v>58</v>
      </c>
      <c r="J177" s="17" t="s">
        <v>19</v>
      </c>
      <c r="K177" s="16">
        <v>137.65665300000001</v>
      </c>
      <c r="L177" s="16">
        <f t="shared" si="5"/>
        <v>37855.579575000003</v>
      </c>
    </row>
    <row r="178" spans="2:12" x14ac:dyDescent="0.2">
      <c r="B178" s="17" t="s">
        <v>176</v>
      </c>
      <c r="C178" s="61" t="s">
        <v>19</v>
      </c>
      <c r="D178" s="60">
        <v>158.652581</v>
      </c>
      <c r="E178" s="60">
        <f t="shared" si="4"/>
        <v>43629.459775000003</v>
      </c>
      <c r="H178" s="17" t="s">
        <v>145</v>
      </c>
      <c r="I178" s="17" t="s">
        <v>59</v>
      </c>
      <c r="J178" s="17" t="s">
        <v>32</v>
      </c>
      <c r="K178" s="16">
        <v>229.65960999999999</v>
      </c>
      <c r="L178" s="16">
        <f t="shared" si="5"/>
        <v>63156.392749999999</v>
      </c>
    </row>
    <row r="179" spans="2:12" x14ac:dyDescent="0.2">
      <c r="B179" s="17" t="s">
        <v>176</v>
      </c>
      <c r="C179" s="61" t="s">
        <v>20</v>
      </c>
      <c r="D179" s="60">
        <v>0.19933000000000001</v>
      </c>
      <c r="E179" s="60">
        <f t="shared" si="4"/>
        <v>54.815750000000001</v>
      </c>
      <c r="H179" s="17" t="s">
        <v>146</v>
      </c>
      <c r="I179" s="17" t="s">
        <v>24</v>
      </c>
      <c r="J179" s="17" t="s">
        <v>32</v>
      </c>
      <c r="K179" s="16">
        <v>292.68029999999999</v>
      </c>
      <c r="L179" s="16">
        <f t="shared" si="5"/>
        <v>80487.08249999999</v>
      </c>
    </row>
    <row r="180" spans="2:12" x14ac:dyDescent="0.2">
      <c r="B180" s="17" t="s">
        <v>177</v>
      </c>
      <c r="C180" s="61" t="s">
        <v>20</v>
      </c>
      <c r="D180" s="60">
        <v>14.748507999999999</v>
      </c>
      <c r="E180" s="60">
        <f t="shared" si="4"/>
        <v>4055.8397</v>
      </c>
      <c r="H180" s="17" t="s">
        <v>146</v>
      </c>
      <c r="I180" s="17" t="s">
        <v>24</v>
      </c>
      <c r="J180" s="17" t="s">
        <v>19</v>
      </c>
      <c r="K180" s="16">
        <v>115.09757500000001</v>
      </c>
      <c r="L180" s="16">
        <f t="shared" si="5"/>
        <v>31651.833125000001</v>
      </c>
    </row>
    <row r="181" spans="2:12" x14ac:dyDescent="0.2">
      <c r="B181" s="17" t="s">
        <v>178</v>
      </c>
      <c r="C181" s="61" t="s">
        <v>32</v>
      </c>
      <c r="D181" s="60">
        <v>170.48994200000001</v>
      </c>
      <c r="E181" s="60">
        <f t="shared" si="4"/>
        <v>46884.734050000006</v>
      </c>
      <c r="H181" s="17" t="s">
        <v>147</v>
      </c>
      <c r="I181" s="17" t="s">
        <v>24</v>
      </c>
      <c r="J181" s="17" t="s">
        <v>32</v>
      </c>
      <c r="K181" s="16">
        <v>36.500582999999999</v>
      </c>
      <c r="L181" s="16">
        <f t="shared" si="5"/>
        <v>10037.660324999999</v>
      </c>
    </row>
    <row r="182" spans="2:12" x14ac:dyDescent="0.2">
      <c r="B182" s="17" t="s">
        <v>178</v>
      </c>
      <c r="C182" s="61" t="s">
        <v>19</v>
      </c>
      <c r="D182" s="60">
        <v>67.174632000000003</v>
      </c>
      <c r="E182" s="60">
        <f t="shared" si="4"/>
        <v>18473.023799999999</v>
      </c>
      <c r="H182" s="17" t="s">
        <v>147</v>
      </c>
      <c r="I182" s="17" t="s">
        <v>31</v>
      </c>
      <c r="J182" s="17" t="s">
        <v>19</v>
      </c>
      <c r="K182" s="16">
        <v>10.706692</v>
      </c>
      <c r="L182" s="16">
        <f t="shared" si="5"/>
        <v>2944.3403000000003</v>
      </c>
    </row>
    <row r="183" spans="2:12" x14ac:dyDescent="0.2">
      <c r="B183" s="17" t="s">
        <v>178</v>
      </c>
      <c r="C183" s="61" t="s">
        <v>20</v>
      </c>
      <c r="D183" s="60">
        <v>8.6743620000000004</v>
      </c>
      <c r="E183" s="60">
        <f t="shared" si="4"/>
        <v>2385.4495500000003</v>
      </c>
      <c r="H183" s="17" t="s">
        <v>149</v>
      </c>
      <c r="I183" s="17" t="s">
        <v>23</v>
      </c>
      <c r="J183" s="17" t="s">
        <v>32</v>
      </c>
      <c r="K183" s="16">
        <v>0.62013799999999997</v>
      </c>
      <c r="L183" s="16">
        <f t="shared" si="5"/>
        <v>170.53795</v>
      </c>
    </row>
    <row r="184" spans="2:12" x14ac:dyDescent="0.2">
      <c r="B184" s="17" t="s">
        <v>178</v>
      </c>
      <c r="C184" s="61" t="s">
        <v>21</v>
      </c>
      <c r="D184" s="60">
        <v>6.7067370000000004</v>
      </c>
      <c r="E184" s="60">
        <f t="shared" si="4"/>
        <v>1844.3526750000001</v>
      </c>
      <c r="H184" s="17" t="s">
        <v>149</v>
      </c>
      <c r="I184" s="17" t="s">
        <v>24</v>
      </c>
      <c r="J184" s="17" t="s">
        <v>32</v>
      </c>
      <c r="K184" s="16">
        <v>309.190515</v>
      </c>
      <c r="L184" s="16">
        <f t="shared" si="5"/>
        <v>85027.391625000004</v>
      </c>
    </row>
    <row r="185" spans="2:12" x14ac:dyDescent="0.2">
      <c r="B185" s="17" t="s">
        <v>179</v>
      </c>
      <c r="C185" s="61" t="s">
        <v>32</v>
      </c>
      <c r="D185" s="60">
        <v>1154.1664949999999</v>
      </c>
      <c r="E185" s="60">
        <f t="shared" si="4"/>
        <v>317395.78612499998</v>
      </c>
      <c r="H185" s="17" t="s">
        <v>149</v>
      </c>
      <c r="I185" s="17" t="s">
        <v>25</v>
      </c>
      <c r="J185" s="17" t="s">
        <v>32</v>
      </c>
      <c r="K185" s="16">
        <v>1.46E-4</v>
      </c>
      <c r="L185" s="16">
        <f t="shared" si="5"/>
        <v>4.0149999999999998E-2</v>
      </c>
    </row>
    <row r="186" spans="2:12" x14ac:dyDescent="0.2">
      <c r="B186" s="17" t="s">
        <v>179</v>
      </c>
      <c r="C186" s="61" t="s">
        <v>19</v>
      </c>
      <c r="D186" s="60">
        <v>21.834235</v>
      </c>
      <c r="E186" s="60">
        <f t="shared" si="4"/>
        <v>6004.4146250000003</v>
      </c>
      <c r="H186" s="17" t="s">
        <v>150</v>
      </c>
      <c r="I186" s="17" t="s">
        <v>89</v>
      </c>
      <c r="J186" s="17" t="s">
        <v>19</v>
      </c>
      <c r="K186" s="16">
        <v>41.421844</v>
      </c>
      <c r="L186" s="16">
        <f t="shared" si="5"/>
        <v>11391.007100000001</v>
      </c>
    </row>
    <row r="187" spans="2:12" x14ac:dyDescent="0.2">
      <c r="B187" s="17" t="s">
        <v>180</v>
      </c>
      <c r="C187" s="61" t="s">
        <v>32</v>
      </c>
      <c r="D187" s="60">
        <v>1959.431294</v>
      </c>
      <c r="E187" s="60">
        <f t="shared" si="4"/>
        <v>538843.60585000005</v>
      </c>
      <c r="H187" s="17" t="s">
        <v>151</v>
      </c>
      <c r="I187" s="17" t="s">
        <v>23</v>
      </c>
      <c r="J187" s="17" t="s">
        <v>32</v>
      </c>
      <c r="K187" s="16">
        <v>253.93568099999999</v>
      </c>
      <c r="L187" s="16">
        <f t="shared" si="5"/>
        <v>69832.312275000004</v>
      </c>
    </row>
    <row r="188" spans="2:12" x14ac:dyDescent="0.2">
      <c r="B188" s="17" t="s">
        <v>180</v>
      </c>
      <c r="C188" s="61" t="s">
        <v>19</v>
      </c>
      <c r="D188" s="60">
        <v>4430.1479449999997</v>
      </c>
      <c r="E188" s="60">
        <f t="shared" si="4"/>
        <v>1218290.684875</v>
      </c>
      <c r="H188" s="17" t="s">
        <v>151</v>
      </c>
      <c r="I188" s="17" t="s">
        <v>23</v>
      </c>
      <c r="J188" s="17" t="s">
        <v>19</v>
      </c>
      <c r="K188" s="16">
        <v>73.913353000000001</v>
      </c>
      <c r="L188" s="16">
        <f t="shared" si="5"/>
        <v>20326.172074999999</v>
      </c>
    </row>
    <row r="189" spans="2:12" x14ac:dyDescent="0.2">
      <c r="B189" s="17" t="s">
        <v>180</v>
      </c>
      <c r="C189" s="61" t="s">
        <v>20</v>
      </c>
      <c r="D189" s="60">
        <v>6807.1011660000004</v>
      </c>
      <c r="E189" s="60">
        <f t="shared" si="4"/>
        <v>1871952.8206500001</v>
      </c>
      <c r="H189" s="17" t="s">
        <v>151</v>
      </c>
      <c r="I189" s="17" t="s">
        <v>23</v>
      </c>
      <c r="J189" s="17" t="s">
        <v>20</v>
      </c>
      <c r="K189" s="16">
        <v>445.744123</v>
      </c>
      <c r="L189" s="16">
        <f t="shared" si="5"/>
        <v>122579.633825</v>
      </c>
    </row>
    <row r="190" spans="2:12" x14ac:dyDescent="0.2">
      <c r="B190" s="17" t="s">
        <v>180</v>
      </c>
      <c r="C190" s="61" t="s">
        <v>21</v>
      </c>
      <c r="D190" s="60">
        <v>4546.9499189999997</v>
      </c>
      <c r="E190" s="60">
        <f t="shared" si="4"/>
        <v>1250411.2277249999</v>
      </c>
      <c r="H190" s="17" t="s">
        <v>151</v>
      </c>
      <c r="I190" s="17" t="s">
        <v>23</v>
      </c>
      <c r="J190" s="17" t="s">
        <v>21</v>
      </c>
      <c r="K190" s="16">
        <v>282.48551700000002</v>
      </c>
      <c r="L190" s="16">
        <f t="shared" si="5"/>
        <v>77683.517175000001</v>
      </c>
    </row>
    <row r="191" spans="2:12" x14ac:dyDescent="0.2">
      <c r="B191" s="17" t="s">
        <v>180</v>
      </c>
      <c r="C191" s="61" t="s">
        <v>22</v>
      </c>
      <c r="D191" s="60">
        <v>1463.225252</v>
      </c>
      <c r="E191" s="60">
        <f t="shared" si="4"/>
        <v>402386.94429999997</v>
      </c>
      <c r="H191" s="17" t="s">
        <v>151</v>
      </c>
      <c r="I191" s="17" t="s">
        <v>23</v>
      </c>
      <c r="J191" s="17" t="s">
        <v>22</v>
      </c>
      <c r="K191" s="16">
        <v>77.361908999999997</v>
      </c>
      <c r="L191" s="16">
        <f t="shared" si="5"/>
        <v>21274.524975</v>
      </c>
    </row>
    <row r="192" spans="2:12" x14ac:dyDescent="0.2">
      <c r="B192" s="17" t="s">
        <v>181</v>
      </c>
      <c r="C192" s="61" t="s">
        <v>32</v>
      </c>
      <c r="D192" s="60">
        <v>4.6397940000000002</v>
      </c>
      <c r="E192" s="60">
        <f t="shared" si="4"/>
        <v>1275.94335</v>
      </c>
      <c r="H192" s="17" t="s">
        <v>152</v>
      </c>
      <c r="I192" s="17" t="s">
        <v>23</v>
      </c>
      <c r="J192" s="17" t="s">
        <v>32</v>
      </c>
      <c r="K192" s="16">
        <v>633.77983300000005</v>
      </c>
      <c r="L192" s="16">
        <f t="shared" si="5"/>
        <v>174289.45407500002</v>
      </c>
    </row>
    <row r="193" spans="2:12" x14ac:dyDescent="0.2">
      <c r="B193" s="17" t="s">
        <v>182</v>
      </c>
      <c r="C193" s="61" t="s">
        <v>32</v>
      </c>
      <c r="D193" s="60">
        <v>3135.3363100000001</v>
      </c>
      <c r="E193" s="60">
        <f t="shared" si="4"/>
        <v>862217.48525000003</v>
      </c>
      <c r="H193" s="17" t="s">
        <v>152</v>
      </c>
      <c r="I193" s="17" t="s">
        <v>23</v>
      </c>
      <c r="J193" s="17" t="s">
        <v>19</v>
      </c>
      <c r="K193" s="16">
        <v>279.84018700000001</v>
      </c>
      <c r="L193" s="16">
        <f t="shared" si="5"/>
        <v>76956.051424999998</v>
      </c>
    </row>
    <row r="194" spans="2:12" x14ac:dyDescent="0.2">
      <c r="B194" s="17" t="s">
        <v>182</v>
      </c>
      <c r="C194" s="61" t="s">
        <v>19</v>
      </c>
      <c r="D194" s="60">
        <v>778.91863699999999</v>
      </c>
      <c r="E194" s="60">
        <f t="shared" si="4"/>
        <v>214202.62517499999</v>
      </c>
      <c r="H194" s="17" t="s">
        <v>153</v>
      </c>
      <c r="I194" s="17" t="s">
        <v>23</v>
      </c>
      <c r="J194" s="17" t="s">
        <v>32</v>
      </c>
      <c r="K194" s="16">
        <v>0.28265299999999999</v>
      </c>
      <c r="L194" s="16">
        <f t="shared" si="5"/>
        <v>77.729574999999997</v>
      </c>
    </row>
    <row r="195" spans="2:12" x14ac:dyDescent="0.2">
      <c r="B195" s="17" t="s">
        <v>182</v>
      </c>
      <c r="C195" s="61" t="s">
        <v>20</v>
      </c>
      <c r="D195" s="60">
        <v>7.7456829999999997</v>
      </c>
      <c r="E195" s="60">
        <f t="shared" si="4"/>
        <v>2130.062825</v>
      </c>
      <c r="H195" s="17" t="s">
        <v>153</v>
      </c>
      <c r="I195" s="17" t="s">
        <v>23</v>
      </c>
      <c r="J195" s="17" t="s">
        <v>19</v>
      </c>
      <c r="K195" s="16">
        <v>5.1523729999999999</v>
      </c>
      <c r="L195" s="16">
        <f t="shared" si="5"/>
        <v>1416.9025750000001</v>
      </c>
    </row>
    <row r="196" spans="2:12" x14ac:dyDescent="0.2">
      <c r="B196" s="17" t="s">
        <v>182</v>
      </c>
      <c r="C196" s="61" t="s">
        <v>21</v>
      </c>
      <c r="D196" s="60">
        <v>29.854312</v>
      </c>
      <c r="E196" s="60">
        <f t="shared" si="4"/>
        <v>8209.9357999999993</v>
      </c>
      <c r="H196" s="17" t="s">
        <v>153</v>
      </c>
      <c r="I196" s="17" t="s">
        <v>57</v>
      </c>
      <c r="J196" s="17" t="s">
        <v>32</v>
      </c>
      <c r="K196" s="16">
        <v>2.354387</v>
      </c>
      <c r="L196" s="16">
        <f t="shared" si="5"/>
        <v>647.45642499999997</v>
      </c>
    </row>
    <row r="197" spans="2:12" x14ac:dyDescent="0.2">
      <c r="B197" s="17" t="s">
        <v>183</v>
      </c>
      <c r="C197" s="61" t="s">
        <v>32</v>
      </c>
      <c r="D197" s="60">
        <v>71.863232999999994</v>
      </c>
      <c r="E197" s="60">
        <f t="shared" si="4"/>
        <v>19762.389074999999</v>
      </c>
      <c r="H197" s="17" t="s">
        <v>153</v>
      </c>
      <c r="I197" s="17" t="s">
        <v>58</v>
      </c>
      <c r="J197" s="17" t="s">
        <v>32</v>
      </c>
      <c r="K197" s="16">
        <v>481.09065700000002</v>
      </c>
      <c r="L197" s="16">
        <f t="shared" si="5"/>
        <v>132299.93067500001</v>
      </c>
    </row>
    <row r="198" spans="2:12" x14ac:dyDescent="0.2">
      <c r="B198" s="17" t="s">
        <v>183</v>
      </c>
      <c r="C198" s="61" t="s">
        <v>19</v>
      </c>
      <c r="D198" s="60">
        <v>182.81062399999999</v>
      </c>
      <c r="E198" s="60">
        <f t="shared" si="4"/>
        <v>50272.921599999994</v>
      </c>
      <c r="H198" s="17" t="s">
        <v>153</v>
      </c>
      <c r="I198" s="17" t="s">
        <v>58</v>
      </c>
      <c r="J198" s="17" t="s">
        <v>19</v>
      </c>
      <c r="K198" s="16">
        <v>963.17157999999995</v>
      </c>
      <c r="L198" s="16">
        <f t="shared" si="5"/>
        <v>264872.18449999997</v>
      </c>
    </row>
    <row r="199" spans="2:12" x14ac:dyDescent="0.2">
      <c r="B199" s="17" t="s">
        <v>184</v>
      </c>
      <c r="C199" s="61" t="s">
        <v>32</v>
      </c>
      <c r="D199" s="60">
        <v>73.754707999999994</v>
      </c>
      <c r="E199" s="60">
        <f t="shared" ref="E199:E262" si="6">D199*275</f>
        <v>20282.544699999999</v>
      </c>
      <c r="H199" s="17" t="s">
        <v>153</v>
      </c>
      <c r="I199" s="17" t="s">
        <v>58</v>
      </c>
      <c r="J199" s="17" t="s">
        <v>20</v>
      </c>
      <c r="K199" s="16">
        <v>113.92793500000001</v>
      </c>
      <c r="L199" s="16">
        <f t="shared" ref="L199:L262" si="7">K199*275</f>
        <v>31330.182125000003</v>
      </c>
    </row>
    <row r="200" spans="2:12" x14ac:dyDescent="0.2">
      <c r="B200" s="17" t="s">
        <v>184</v>
      </c>
      <c r="C200" s="61" t="s">
        <v>19</v>
      </c>
      <c r="D200" s="60">
        <v>156.557705</v>
      </c>
      <c r="E200" s="60">
        <f t="shared" si="6"/>
        <v>43053.368875</v>
      </c>
      <c r="H200" s="17" t="s">
        <v>154</v>
      </c>
      <c r="I200" s="17" t="s">
        <v>23</v>
      </c>
      <c r="J200" s="17" t="s">
        <v>32</v>
      </c>
      <c r="K200" s="16">
        <v>21.197247999999998</v>
      </c>
      <c r="L200" s="16">
        <f t="shared" si="7"/>
        <v>5829.2431999999999</v>
      </c>
    </row>
    <row r="201" spans="2:12" x14ac:dyDescent="0.2">
      <c r="B201" s="17" t="s">
        <v>184</v>
      </c>
      <c r="C201" s="61" t="s">
        <v>20</v>
      </c>
      <c r="D201" s="60">
        <v>101.547256</v>
      </c>
      <c r="E201" s="60">
        <f t="shared" si="6"/>
        <v>27925.4954</v>
      </c>
      <c r="H201" s="17" t="s">
        <v>154</v>
      </c>
      <c r="I201" s="17" t="s">
        <v>23</v>
      </c>
      <c r="J201" s="17" t="s">
        <v>19</v>
      </c>
      <c r="K201" s="16">
        <v>87.689971999999997</v>
      </c>
      <c r="L201" s="16">
        <f t="shared" si="7"/>
        <v>24114.742299999998</v>
      </c>
    </row>
    <row r="202" spans="2:12" x14ac:dyDescent="0.2">
      <c r="B202" s="17" t="s">
        <v>185</v>
      </c>
      <c r="C202" s="61" t="s">
        <v>19</v>
      </c>
      <c r="D202" s="60">
        <v>8.9663629999999994</v>
      </c>
      <c r="E202" s="60">
        <f t="shared" si="6"/>
        <v>2465.7498249999999</v>
      </c>
      <c r="H202" s="17" t="s">
        <v>154</v>
      </c>
      <c r="I202" s="17" t="s">
        <v>23</v>
      </c>
      <c r="J202" s="17" t="s">
        <v>20</v>
      </c>
      <c r="K202" s="16">
        <v>115.14385299999999</v>
      </c>
      <c r="L202" s="16">
        <f t="shared" si="7"/>
        <v>31664.559574999999</v>
      </c>
    </row>
    <row r="203" spans="2:12" x14ac:dyDescent="0.2">
      <c r="B203" s="17" t="s">
        <v>185</v>
      </c>
      <c r="C203" s="61" t="s">
        <v>20</v>
      </c>
      <c r="D203" s="60">
        <v>21.423269000000001</v>
      </c>
      <c r="E203" s="60">
        <f t="shared" si="6"/>
        <v>5891.3989750000001</v>
      </c>
      <c r="H203" s="17" t="s">
        <v>154</v>
      </c>
      <c r="I203" s="17" t="s">
        <v>23</v>
      </c>
      <c r="J203" s="17" t="s">
        <v>21</v>
      </c>
      <c r="K203" s="16">
        <v>24.134115999999999</v>
      </c>
      <c r="L203" s="16">
        <f t="shared" si="7"/>
        <v>6636.8818999999994</v>
      </c>
    </row>
    <row r="204" spans="2:12" x14ac:dyDescent="0.2">
      <c r="B204" s="17" t="s">
        <v>186</v>
      </c>
      <c r="C204" s="61" t="s">
        <v>32</v>
      </c>
      <c r="D204" s="60">
        <v>59.818663000000001</v>
      </c>
      <c r="E204" s="60">
        <f t="shared" si="6"/>
        <v>16450.132324999999</v>
      </c>
      <c r="H204" s="17" t="s">
        <v>155</v>
      </c>
      <c r="I204" s="17" t="s">
        <v>23</v>
      </c>
      <c r="J204" s="17" t="s">
        <v>32</v>
      </c>
      <c r="K204" s="16">
        <v>1.4999999999999999E-4</v>
      </c>
      <c r="L204" s="16">
        <f t="shared" si="7"/>
        <v>4.1249999999999995E-2</v>
      </c>
    </row>
    <row r="205" spans="2:12" x14ac:dyDescent="0.2">
      <c r="B205" s="17" t="s">
        <v>187</v>
      </c>
      <c r="C205" s="61" t="s">
        <v>19</v>
      </c>
      <c r="D205" s="60">
        <v>5.0516550000000002</v>
      </c>
      <c r="E205" s="60">
        <f t="shared" si="6"/>
        <v>1389.205125</v>
      </c>
      <c r="H205" s="17" t="s">
        <v>155</v>
      </c>
      <c r="I205" s="17" t="s">
        <v>24</v>
      </c>
      <c r="J205" s="17" t="s">
        <v>32</v>
      </c>
      <c r="K205" s="16">
        <v>64.516085000000004</v>
      </c>
      <c r="L205" s="16">
        <f t="shared" si="7"/>
        <v>17741.923375000002</v>
      </c>
    </row>
    <row r="206" spans="2:12" x14ac:dyDescent="0.2">
      <c r="B206" s="17" t="s">
        <v>188</v>
      </c>
      <c r="C206" s="61" t="s">
        <v>32</v>
      </c>
      <c r="D206" s="60">
        <v>288.81854800000002</v>
      </c>
      <c r="E206" s="60">
        <f t="shared" si="6"/>
        <v>79425.10070000001</v>
      </c>
      <c r="H206" s="17" t="s">
        <v>156</v>
      </c>
      <c r="I206" s="17" t="s">
        <v>24</v>
      </c>
      <c r="J206" s="17" t="s">
        <v>32</v>
      </c>
      <c r="K206" s="16">
        <v>532.61649899999998</v>
      </c>
      <c r="L206" s="16">
        <f t="shared" si="7"/>
        <v>146469.53722500001</v>
      </c>
    </row>
    <row r="207" spans="2:12" x14ac:dyDescent="0.2">
      <c r="B207" s="17" t="s">
        <v>188</v>
      </c>
      <c r="C207" s="61" t="s">
        <v>19</v>
      </c>
      <c r="D207" s="60">
        <v>333.43991999999997</v>
      </c>
      <c r="E207" s="60">
        <f t="shared" si="6"/>
        <v>91695.977999999988</v>
      </c>
      <c r="H207" s="17" t="s">
        <v>157</v>
      </c>
      <c r="I207" s="17" t="s">
        <v>91</v>
      </c>
      <c r="J207" s="17" t="s">
        <v>19</v>
      </c>
      <c r="K207" s="16">
        <v>69.178089</v>
      </c>
      <c r="L207" s="16">
        <f t="shared" si="7"/>
        <v>19023.974474999999</v>
      </c>
    </row>
    <row r="208" spans="2:12" x14ac:dyDescent="0.2">
      <c r="B208" s="17" t="s">
        <v>189</v>
      </c>
      <c r="C208" s="61" t="s">
        <v>32</v>
      </c>
      <c r="D208" s="60">
        <v>162.19048900000001</v>
      </c>
      <c r="E208" s="60">
        <f t="shared" si="6"/>
        <v>44602.384475000006</v>
      </c>
      <c r="H208" s="17" t="s">
        <v>157</v>
      </c>
      <c r="I208" s="17" t="s">
        <v>91</v>
      </c>
      <c r="J208" s="17" t="s">
        <v>20</v>
      </c>
      <c r="K208" s="16">
        <v>17.769504999999999</v>
      </c>
      <c r="L208" s="16">
        <f t="shared" si="7"/>
        <v>4886.613875</v>
      </c>
    </row>
    <row r="209" spans="2:12" x14ac:dyDescent="0.2">
      <c r="B209" s="17" t="s">
        <v>189</v>
      </c>
      <c r="C209" s="61" t="s">
        <v>19</v>
      </c>
      <c r="D209" s="60">
        <v>1119.4833530000001</v>
      </c>
      <c r="E209" s="60">
        <f t="shared" si="6"/>
        <v>307857.92207500001</v>
      </c>
      <c r="H209" s="17" t="s">
        <v>158</v>
      </c>
      <c r="I209" s="17" t="s">
        <v>23</v>
      </c>
      <c r="J209" s="17" t="s">
        <v>32</v>
      </c>
      <c r="K209" s="16">
        <v>108.53733</v>
      </c>
      <c r="L209" s="16">
        <f t="shared" si="7"/>
        <v>29847.765749999999</v>
      </c>
    </row>
    <row r="210" spans="2:12" x14ac:dyDescent="0.2">
      <c r="B210" s="17" t="s">
        <v>189</v>
      </c>
      <c r="C210" s="61" t="s">
        <v>20</v>
      </c>
      <c r="D210" s="60">
        <v>1673.524668</v>
      </c>
      <c r="E210" s="60">
        <f t="shared" si="6"/>
        <v>460219.28370000003</v>
      </c>
      <c r="H210" s="17" t="s">
        <v>158</v>
      </c>
      <c r="I210" s="17" t="s">
        <v>23</v>
      </c>
      <c r="J210" s="17" t="s">
        <v>19</v>
      </c>
      <c r="K210" s="16">
        <v>202.6789</v>
      </c>
      <c r="L210" s="16">
        <f t="shared" si="7"/>
        <v>55736.697500000002</v>
      </c>
    </row>
    <row r="211" spans="2:12" x14ac:dyDescent="0.2">
      <c r="B211" s="17" t="s">
        <v>189</v>
      </c>
      <c r="C211" s="61" t="s">
        <v>21</v>
      </c>
      <c r="D211" s="60">
        <v>1060.9170549999999</v>
      </c>
      <c r="E211" s="60">
        <f t="shared" si="6"/>
        <v>291752.19012499996</v>
      </c>
      <c r="H211" s="17" t="s">
        <v>158</v>
      </c>
      <c r="I211" s="17" t="s">
        <v>23</v>
      </c>
      <c r="J211" s="17" t="s">
        <v>20</v>
      </c>
      <c r="K211" s="16">
        <v>218.634929</v>
      </c>
      <c r="L211" s="16">
        <f t="shared" si="7"/>
        <v>60124.605474999997</v>
      </c>
    </row>
    <row r="212" spans="2:12" x14ac:dyDescent="0.2">
      <c r="B212" s="17" t="s">
        <v>189</v>
      </c>
      <c r="C212" s="61" t="s">
        <v>22</v>
      </c>
      <c r="D212" s="60">
        <v>599.30888000000004</v>
      </c>
      <c r="E212" s="60">
        <f t="shared" si="6"/>
        <v>164809.94200000001</v>
      </c>
      <c r="H212" s="17" t="s">
        <v>158</v>
      </c>
      <c r="I212" s="17" t="s">
        <v>24</v>
      </c>
      <c r="J212" s="17" t="s">
        <v>32</v>
      </c>
      <c r="K212" s="16">
        <v>31.741796000000001</v>
      </c>
      <c r="L212" s="16">
        <f t="shared" si="7"/>
        <v>8728.9938999999995</v>
      </c>
    </row>
    <row r="213" spans="2:12" x14ac:dyDescent="0.2">
      <c r="B213" s="17" t="s">
        <v>190</v>
      </c>
      <c r="C213" s="61" t="s">
        <v>32</v>
      </c>
      <c r="D213" s="60">
        <v>263.69475899999998</v>
      </c>
      <c r="E213" s="60">
        <f t="shared" si="6"/>
        <v>72516.058724999995</v>
      </c>
      <c r="H213" s="17" t="s">
        <v>158</v>
      </c>
      <c r="I213" s="17" t="s">
        <v>24</v>
      </c>
      <c r="J213" s="17" t="s">
        <v>19</v>
      </c>
      <c r="K213" s="16">
        <v>26.895773999999999</v>
      </c>
      <c r="L213" s="16">
        <f t="shared" si="7"/>
        <v>7396.3378499999999</v>
      </c>
    </row>
    <row r="214" spans="2:12" x14ac:dyDescent="0.2">
      <c r="B214" s="17" t="s">
        <v>190</v>
      </c>
      <c r="C214" s="61" t="s">
        <v>19</v>
      </c>
      <c r="D214" s="60">
        <v>197.18998400000001</v>
      </c>
      <c r="E214" s="60">
        <f t="shared" si="6"/>
        <v>54227.245600000002</v>
      </c>
      <c r="H214" s="17" t="s">
        <v>158</v>
      </c>
      <c r="I214" s="17" t="s">
        <v>25</v>
      </c>
      <c r="J214" s="17" t="s">
        <v>20</v>
      </c>
      <c r="K214" s="16">
        <v>3.0019999999999999E-3</v>
      </c>
      <c r="L214" s="16">
        <f t="shared" si="7"/>
        <v>0.82555000000000001</v>
      </c>
    </row>
    <row r="215" spans="2:12" x14ac:dyDescent="0.2">
      <c r="B215" s="17" t="s">
        <v>191</v>
      </c>
      <c r="C215" s="61" t="s">
        <v>32</v>
      </c>
      <c r="D215" s="60">
        <v>135.67737199999999</v>
      </c>
      <c r="E215" s="60">
        <f t="shared" si="6"/>
        <v>37311.277299999994</v>
      </c>
      <c r="H215" s="17" t="s">
        <v>159</v>
      </c>
      <c r="I215" s="17" t="s">
        <v>24</v>
      </c>
      <c r="J215" s="17" t="s">
        <v>32</v>
      </c>
      <c r="K215" s="16">
        <v>43.790427000000001</v>
      </c>
      <c r="L215" s="16">
        <f t="shared" si="7"/>
        <v>12042.367425</v>
      </c>
    </row>
    <row r="216" spans="2:12" x14ac:dyDescent="0.2">
      <c r="B216" s="17" t="s">
        <v>191</v>
      </c>
      <c r="C216" s="61" t="s">
        <v>19</v>
      </c>
      <c r="D216" s="60">
        <v>6.7674450000000004</v>
      </c>
      <c r="E216" s="60">
        <f t="shared" si="6"/>
        <v>1861.0473750000001</v>
      </c>
      <c r="H216" s="17" t="s">
        <v>160</v>
      </c>
      <c r="I216" s="17" t="s">
        <v>23</v>
      </c>
      <c r="J216" s="17" t="s">
        <v>32</v>
      </c>
      <c r="K216" s="16">
        <v>0.406252</v>
      </c>
      <c r="L216" s="16">
        <f t="shared" si="7"/>
        <v>111.7193</v>
      </c>
    </row>
    <row r="217" spans="2:12" x14ac:dyDescent="0.2">
      <c r="B217" s="17" t="s">
        <v>192</v>
      </c>
      <c r="C217" s="61" t="s">
        <v>32</v>
      </c>
      <c r="D217" s="60">
        <v>2984.018611</v>
      </c>
      <c r="E217" s="60">
        <f t="shared" si="6"/>
        <v>820605.11802499997</v>
      </c>
      <c r="H217" s="17" t="s">
        <v>160</v>
      </c>
      <c r="I217" s="17" t="s">
        <v>23</v>
      </c>
      <c r="J217" s="17" t="s">
        <v>19</v>
      </c>
      <c r="K217" s="16">
        <v>0.501355</v>
      </c>
      <c r="L217" s="16">
        <f t="shared" si="7"/>
        <v>137.872625</v>
      </c>
    </row>
    <row r="218" spans="2:12" x14ac:dyDescent="0.2">
      <c r="B218" s="17" t="s">
        <v>192</v>
      </c>
      <c r="C218" s="61" t="s">
        <v>19</v>
      </c>
      <c r="D218" s="60">
        <v>3571.801868</v>
      </c>
      <c r="E218" s="60">
        <f t="shared" si="6"/>
        <v>982245.51370000001</v>
      </c>
      <c r="H218" s="17" t="s">
        <v>161</v>
      </c>
      <c r="I218" s="17" t="s">
        <v>24</v>
      </c>
      <c r="J218" s="17" t="s">
        <v>32</v>
      </c>
      <c r="K218" s="16">
        <v>583.11068399999999</v>
      </c>
      <c r="L218" s="16">
        <f t="shared" si="7"/>
        <v>160355.4381</v>
      </c>
    </row>
    <row r="219" spans="2:12" x14ac:dyDescent="0.2">
      <c r="B219" s="17" t="s">
        <v>192</v>
      </c>
      <c r="C219" s="61" t="s">
        <v>20</v>
      </c>
      <c r="D219" s="60">
        <v>315.32249000000002</v>
      </c>
      <c r="E219" s="60">
        <f t="shared" si="6"/>
        <v>86713.68475</v>
      </c>
      <c r="H219" s="17" t="s">
        <v>162</v>
      </c>
      <c r="I219" s="17" t="s">
        <v>88</v>
      </c>
      <c r="J219" s="17" t="s">
        <v>32</v>
      </c>
      <c r="K219" s="16">
        <v>223.175206</v>
      </c>
      <c r="L219" s="16">
        <f t="shared" si="7"/>
        <v>61373.181649999999</v>
      </c>
    </row>
    <row r="220" spans="2:12" x14ac:dyDescent="0.2">
      <c r="B220" s="17" t="s">
        <v>193</v>
      </c>
      <c r="C220" s="61" t="s">
        <v>32</v>
      </c>
      <c r="D220" s="60">
        <v>369.77536700000002</v>
      </c>
      <c r="E220" s="60">
        <f t="shared" si="6"/>
        <v>101688.22592500001</v>
      </c>
      <c r="H220" s="17" t="s">
        <v>162</v>
      </c>
      <c r="I220" s="17" t="s">
        <v>214</v>
      </c>
      <c r="J220" s="17" t="s">
        <v>32</v>
      </c>
      <c r="K220" s="16">
        <v>28.911801000000001</v>
      </c>
      <c r="L220" s="16">
        <f t="shared" si="7"/>
        <v>7950.7452750000002</v>
      </c>
    </row>
    <row r="221" spans="2:12" x14ac:dyDescent="0.2">
      <c r="B221" s="17" t="s">
        <v>193</v>
      </c>
      <c r="C221" s="61" t="s">
        <v>19</v>
      </c>
      <c r="D221" s="60">
        <v>61.448768000000001</v>
      </c>
      <c r="E221" s="60">
        <f t="shared" si="6"/>
        <v>16898.411199999999</v>
      </c>
      <c r="H221" s="17" t="s">
        <v>163</v>
      </c>
      <c r="I221" s="17" t="s">
        <v>24</v>
      </c>
      <c r="J221" s="17" t="s">
        <v>32</v>
      </c>
      <c r="K221" s="16">
        <v>37.265369999999997</v>
      </c>
      <c r="L221" s="16">
        <f t="shared" si="7"/>
        <v>10247.97675</v>
      </c>
    </row>
    <row r="222" spans="2:12" x14ac:dyDescent="0.2">
      <c r="B222" s="17" t="s">
        <v>193</v>
      </c>
      <c r="C222" s="61" t="s">
        <v>20</v>
      </c>
      <c r="D222" s="60">
        <v>21.206472999999999</v>
      </c>
      <c r="E222" s="60">
        <f t="shared" si="6"/>
        <v>5831.7800749999997</v>
      </c>
      <c r="H222" s="17" t="s">
        <v>164</v>
      </c>
      <c r="I222" s="17" t="s">
        <v>23</v>
      </c>
      <c r="J222" s="17" t="s">
        <v>32</v>
      </c>
      <c r="K222" s="16">
        <v>6.2550239999999997</v>
      </c>
      <c r="L222" s="16">
        <f t="shared" si="7"/>
        <v>1720.1315999999999</v>
      </c>
    </row>
    <row r="223" spans="2:12" x14ac:dyDescent="0.2">
      <c r="B223" s="17" t="s">
        <v>194</v>
      </c>
      <c r="C223" s="61" t="s">
        <v>32</v>
      </c>
      <c r="D223" s="60">
        <v>359.23214899999999</v>
      </c>
      <c r="E223" s="60">
        <f t="shared" si="6"/>
        <v>98788.840974999999</v>
      </c>
      <c r="H223" s="17" t="s">
        <v>165</v>
      </c>
      <c r="I223" s="17" t="s">
        <v>24</v>
      </c>
      <c r="J223" s="17" t="s">
        <v>32</v>
      </c>
      <c r="K223" s="16">
        <v>123.97796700000001</v>
      </c>
      <c r="L223" s="16">
        <f t="shared" si="7"/>
        <v>34093.940925000003</v>
      </c>
    </row>
    <row r="224" spans="2:12" x14ac:dyDescent="0.2">
      <c r="B224" s="17" t="s">
        <v>194</v>
      </c>
      <c r="C224" s="61" t="s">
        <v>19</v>
      </c>
      <c r="D224" s="60">
        <v>1284.454176</v>
      </c>
      <c r="E224" s="60">
        <f t="shared" si="6"/>
        <v>353224.89840000001</v>
      </c>
      <c r="H224" s="17" t="s">
        <v>165</v>
      </c>
      <c r="I224" s="17" t="s">
        <v>24</v>
      </c>
      <c r="J224" s="17" t="s">
        <v>19</v>
      </c>
      <c r="K224" s="16">
        <v>421.85784000000001</v>
      </c>
      <c r="L224" s="16">
        <f t="shared" si="7"/>
        <v>116010.906</v>
      </c>
    </row>
    <row r="225" spans="2:12" x14ac:dyDescent="0.2">
      <c r="B225" s="17" t="s">
        <v>194</v>
      </c>
      <c r="C225" s="61" t="s">
        <v>20</v>
      </c>
      <c r="D225" s="60">
        <v>1304.4609459999999</v>
      </c>
      <c r="E225" s="60">
        <f t="shared" si="6"/>
        <v>358726.76014999999</v>
      </c>
      <c r="H225" s="17" t="s">
        <v>165</v>
      </c>
      <c r="I225" s="17" t="s">
        <v>24</v>
      </c>
      <c r="J225" s="17" t="s">
        <v>20</v>
      </c>
      <c r="K225" s="16">
        <v>2.7773590000000001</v>
      </c>
      <c r="L225" s="16">
        <f t="shared" si="7"/>
        <v>763.77372500000001</v>
      </c>
    </row>
    <row r="226" spans="2:12" x14ac:dyDescent="0.2">
      <c r="B226" s="17" t="s">
        <v>194</v>
      </c>
      <c r="C226" s="61" t="s">
        <v>21</v>
      </c>
      <c r="D226" s="60">
        <v>820.34411799999998</v>
      </c>
      <c r="E226" s="60">
        <f t="shared" si="6"/>
        <v>225594.63245</v>
      </c>
      <c r="H226" s="17" t="s">
        <v>166</v>
      </c>
      <c r="I226" s="17" t="s">
        <v>24</v>
      </c>
      <c r="J226" s="17" t="s">
        <v>32</v>
      </c>
      <c r="K226" s="16">
        <v>249.13466399999999</v>
      </c>
      <c r="L226" s="16">
        <f t="shared" si="7"/>
        <v>68512.032599999991</v>
      </c>
    </row>
    <row r="227" spans="2:12" x14ac:dyDescent="0.2">
      <c r="B227" s="17" t="s">
        <v>194</v>
      </c>
      <c r="C227" s="61" t="s">
        <v>22</v>
      </c>
      <c r="D227" s="60">
        <v>441.640491</v>
      </c>
      <c r="E227" s="60">
        <f t="shared" si="6"/>
        <v>121451.135025</v>
      </c>
      <c r="H227" s="17" t="s">
        <v>166</v>
      </c>
      <c r="I227" s="17" t="s">
        <v>24</v>
      </c>
      <c r="J227" s="17" t="s">
        <v>20</v>
      </c>
      <c r="K227" s="16">
        <v>4.3651549999999997</v>
      </c>
      <c r="L227" s="16">
        <f t="shared" si="7"/>
        <v>1200.4176249999998</v>
      </c>
    </row>
    <row r="228" spans="2:12" x14ac:dyDescent="0.2">
      <c r="B228" s="17" t="s">
        <v>195</v>
      </c>
      <c r="C228" s="61" t="s">
        <v>32</v>
      </c>
      <c r="D228" s="60">
        <v>288.71518600000002</v>
      </c>
      <c r="E228" s="60">
        <f t="shared" si="6"/>
        <v>79396.676149999999</v>
      </c>
      <c r="H228" s="17" t="s">
        <v>167</v>
      </c>
      <c r="I228" s="17" t="s">
        <v>23</v>
      </c>
      <c r="J228" s="17" t="s">
        <v>32</v>
      </c>
      <c r="K228" s="16">
        <v>650.33898599999998</v>
      </c>
      <c r="L228" s="16">
        <f t="shared" si="7"/>
        <v>178843.22115</v>
      </c>
    </row>
    <row r="229" spans="2:12" x14ac:dyDescent="0.2">
      <c r="B229" s="17" t="s">
        <v>195</v>
      </c>
      <c r="C229" s="61" t="s">
        <v>19</v>
      </c>
      <c r="D229" s="60">
        <v>243.54325600000001</v>
      </c>
      <c r="E229" s="60">
        <f t="shared" si="6"/>
        <v>66974.395400000009</v>
      </c>
      <c r="H229" s="17" t="s">
        <v>167</v>
      </c>
      <c r="I229" s="17" t="s">
        <v>23</v>
      </c>
      <c r="J229" s="17" t="s">
        <v>19</v>
      </c>
      <c r="K229" s="16">
        <v>2025.8273119999999</v>
      </c>
      <c r="L229" s="16">
        <f t="shared" si="7"/>
        <v>557102.51079999993</v>
      </c>
    </row>
    <row r="230" spans="2:12" x14ac:dyDescent="0.2">
      <c r="B230" s="17" t="s">
        <v>196</v>
      </c>
      <c r="C230" s="61" t="s">
        <v>32</v>
      </c>
      <c r="D230" s="60">
        <v>159.54039700000001</v>
      </c>
      <c r="E230" s="60">
        <f t="shared" si="6"/>
        <v>43873.609175000005</v>
      </c>
      <c r="H230" s="17" t="s">
        <v>167</v>
      </c>
      <c r="I230" s="17" t="s">
        <v>23</v>
      </c>
      <c r="J230" s="17" t="s">
        <v>20</v>
      </c>
      <c r="K230" s="16">
        <v>673.96743400000003</v>
      </c>
      <c r="L230" s="16">
        <f t="shared" si="7"/>
        <v>185341.04435000001</v>
      </c>
    </row>
    <row r="231" spans="2:12" x14ac:dyDescent="0.2">
      <c r="B231" s="17" t="s">
        <v>197</v>
      </c>
      <c r="C231" s="61" t="s">
        <v>32</v>
      </c>
      <c r="D231" s="60">
        <v>210.92822899999999</v>
      </c>
      <c r="E231" s="60">
        <f t="shared" si="6"/>
        <v>58005.262974999998</v>
      </c>
      <c r="H231" s="17" t="s">
        <v>167</v>
      </c>
      <c r="I231" s="17" t="s">
        <v>23</v>
      </c>
      <c r="J231" s="17" t="s">
        <v>21</v>
      </c>
      <c r="K231" s="16">
        <v>5.912337</v>
      </c>
      <c r="L231" s="16">
        <f t="shared" si="7"/>
        <v>1625.8926750000001</v>
      </c>
    </row>
    <row r="232" spans="2:12" x14ac:dyDescent="0.2">
      <c r="B232" s="17" t="s">
        <v>198</v>
      </c>
      <c r="C232" s="61" t="s">
        <v>32</v>
      </c>
      <c r="D232" s="60">
        <v>95.648353999999998</v>
      </c>
      <c r="E232" s="60">
        <f t="shared" si="6"/>
        <v>26303.297350000001</v>
      </c>
      <c r="H232" s="17" t="s">
        <v>167</v>
      </c>
      <c r="I232" s="17" t="s">
        <v>24</v>
      </c>
      <c r="J232" s="17" t="s">
        <v>32</v>
      </c>
      <c r="K232" s="16">
        <v>256.58136000000002</v>
      </c>
      <c r="L232" s="16">
        <f t="shared" si="7"/>
        <v>70559.874000000011</v>
      </c>
    </row>
    <row r="233" spans="2:12" x14ac:dyDescent="0.2">
      <c r="B233" s="17" t="s">
        <v>198</v>
      </c>
      <c r="C233" s="61" t="s">
        <v>19</v>
      </c>
      <c r="D233" s="60">
        <v>87.231738000000007</v>
      </c>
      <c r="E233" s="60">
        <f t="shared" si="6"/>
        <v>23988.72795</v>
      </c>
      <c r="H233" s="17" t="s">
        <v>167</v>
      </c>
      <c r="I233" s="17" t="s">
        <v>24</v>
      </c>
      <c r="J233" s="17" t="s">
        <v>19</v>
      </c>
      <c r="K233" s="16">
        <v>737.05479200000002</v>
      </c>
      <c r="L233" s="16">
        <f t="shared" si="7"/>
        <v>202690.06780000002</v>
      </c>
    </row>
    <row r="234" spans="2:12" x14ac:dyDescent="0.2">
      <c r="B234" s="17" t="s">
        <v>199</v>
      </c>
      <c r="C234" s="61" t="s">
        <v>32</v>
      </c>
      <c r="D234" s="60">
        <v>450.51782800000001</v>
      </c>
      <c r="E234" s="60">
        <f t="shared" si="6"/>
        <v>123892.40270000001</v>
      </c>
      <c r="H234" s="17" t="s">
        <v>167</v>
      </c>
      <c r="I234" s="17" t="s">
        <v>24</v>
      </c>
      <c r="J234" s="17" t="s">
        <v>20</v>
      </c>
      <c r="K234" s="16">
        <v>349.69810799999999</v>
      </c>
      <c r="L234" s="16">
        <f t="shared" si="7"/>
        <v>96166.979699999996</v>
      </c>
    </row>
    <row r="235" spans="2:12" x14ac:dyDescent="0.2">
      <c r="B235" s="17" t="s">
        <v>199</v>
      </c>
      <c r="C235" s="61" t="s">
        <v>19</v>
      </c>
      <c r="D235" s="60">
        <v>6.2484469999999996</v>
      </c>
      <c r="E235" s="60">
        <f t="shared" si="6"/>
        <v>1718.3229249999999</v>
      </c>
      <c r="H235" s="17" t="s">
        <v>167</v>
      </c>
      <c r="I235" s="17" t="s">
        <v>51</v>
      </c>
      <c r="J235" s="17" t="s">
        <v>19</v>
      </c>
      <c r="K235" s="16">
        <v>5.7128999999999999E-2</v>
      </c>
      <c r="L235" s="16">
        <f t="shared" si="7"/>
        <v>15.710475000000001</v>
      </c>
    </row>
    <row r="236" spans="2:12" x14ac:dyDescent="0.2">
      <c r="B236" s="17" t="s">
        <v>200</v>
      </c>
      <c r="C236" s="61" t="s">
        <v>32</v>
      </c>
      <c r="D236" s="60">
        <v>319.25643500000001</v>
      </c>
      <c r="E236" s="60">
        <f t="shared" si="6"/>
        <v>87795.519625000001</v>
      </c>
      <c r="H236" s="17" t="s">
        <v>167</v>
      </c>
      <c r="I236" s="17" t="s">
        <v>51</v>
      </c>
      <c r="J236" s="17" t="s">
        <v>20</v>
      </c>
      <c r="K236" s="16">
        <v>9.0790000000000003E-3</v>
      </c>
      <c r="L236" s="16">
        <f t="shared" si="7"/>
        <v>2.4967250000000001</v>
      </c>
    </row>
    <row r="237" spans="2:12" x14ac:dyDescent="0.2">
      <c r="B237" s="17" t="s">
        <v>201</v>
      </c>
      <c r="C237" s="61" t="s">
        <v>32</v>
      </c>
      <c r="D237" s="60">
        <v>582.74147900000003</v>
      </c>
      <c r="E237" s="60">
        <f t="shared" si="6"/>
        <v>160253.90672500001</v>
      </c>
      <c r="H237" s="17" t="s">
        <v>167</v>
      </c>
      <c r="I237" s="17" t="s">
        <v>51</v>
      </c>
      <c r="J237" s="17" t="s">
        <v>21</v>
      </c>
      <c r="K237" s="16">
        <v>0.524366</v>
      </c>
      <c r="L237" s="16">
        <f t="shared" si="7"/>
        <v>144.20065</v>
      </c>
    </row>
    <row r="238" spans="2:12" x14ac:dyDescent="0.2">
      <c r="B238" s="17" t="s">
        <v>201</v>
      </c>
      <c r="C238" s="61" t="s">
        <v>19</v>
      </c>
      <c r="D238" s="60">
        <v>1929.8317939999999</v>
      </c>
      <c r="E238" s="60">
        <f t="shared" si="6"/>
        <v>530703.74335</v>
      </c>
      <c r="H238" s="17" t="s">
        <v>167</v>
      </c>
      <c r="I238" s="17" t="s">
        <v>27</v>
      </c>
      <c r="J238" s="17" t="s">
        <v>32</v>
      </c>
      <c r="K238" s="16">
        <v>135.35587200000001</v>
      </c>
      <c r="L238" s="16">
        <f t="shared" si="7"/>
        <v>37222.864800000003</v>
      </c>
    </row>
    <row r="239" spans="2:12" x14ac:dyDescent="0.2">
      <c r="B239" s="17" t="s">
        <v>201</v>
      </c>
      <c r="C239" s="61" t="s">
        <v>20</v>
      </c>
      <c r="D239" s="60">
        <v>2009.15489</v>
      </c>
      <c r="E239" s="60">
        <f t="shared" si="6"/>
        <v>552517.59475000005</v>
      </c>
      <c r="H239" s="17" t="s">
        <v>167</v>
      </c>
      <c r="I239" s="17" t="s">
        <v>27</v>
      </c>
      <c r="J239" s="17" t="s">
        <v>19</v>
      </c>
      <c r="K239" s="16">
        <v>666.50044300000002</v>
      </c>
      <c r="L239" s="16">
        <f t="shared" si="7"/>
        <v>183287.62182500001</v>
      </c>
    </row>
    <row r="240" spans="2:12" x14ac:dyDescent="0.2">
      <c r="B240" s="17" t="s">
        <v>201</v>
      </c>
      <c r="C240" s="61" t="s">
        <v>21</v>
      </c>
      <c r="D240" s="60">
        <v>190.81844799999999</v>
      </c>
      <c r="E240" s="60">
        <f t="shared" si="6"/>
        <v>52475.073199999999</v>
      </c>
      <c r="H240" s="17" t="s">
        <v>167</v>
      </c>
      <c r="I240" s="17" t="s">
        <v>27</v>
      </c>
      <c r="J240" s="17" t="s">
        <v>20</v>
      </c>
      <c r="K240" s="16">
        <v>152.26562699999999</v>
      </c>
      <c r="L240" s="16">
        <f t="shared" si="7"/>
        <v>41873.047424999997</v>
      </c>
    </row>
    <row r="241" spans="2:12" x14ac:dyDescent="0.2">
      <c r="B241" s="17" t="s">
        <v>201</v>
      </c>
      <c r="C241" s="61" t="s">
        <v>22</v>
      </c>
      <c r="D241" s="60">
        <v>417.82389799999999</v>
      </c>
      <c r="E241" s="60">
        <f t="shared" si="6"/>
        <v>114901.57195</v>
      </c>
      <c r="H241" s="17" t="s">
        <v>167</v>
      </c>
      <c r="I241" s="17" t="s">
        <v>58</v>
      </c>
      <c r="J241" s="17" t="s">
        <v>32</v>
      </c>
      <c r="K241" s="16">
        <v>35.257911</v>
      </c>
      <c r="L241" s="16">
        <f t="shared" si="7"/>
        <v>9695.9255250000006</v>
      </c>
    </row>
    <row r="242" spans="2:12" x14ac:dyDescent="0.2">
      <c r="B242" s="17" t="s">
        <v>202</v>
      </c>
      <c r="C242" s="61" t="s">
        <v>32</v>
      </c>
      <c r="D242" s="60">
        <v>262.207447</v>
      </c>
      <c r="E242" s="60">
        <f t="shared" si="6"/>
        <v>72107.047925000006</v>
      </c>
      <c r="H242" s="17" t="s">
        <v>167</v>
      </c>
      <c r="I242" s="17" t="s">
        <v>58</v>
      </c>
      <c r="J242" s="17" t="s">
        <v>19</v>
      </c>
      <c r="K242" s="16">
        <v>243.14784900000001</v>
      </c>
      <c r="L242" s="16">
        <f t="shared" si="7"/>
        <v>66865.658475000004</v>
      </c>
    </row>
    <row r="243" spans="2:12" x14ac:dyDescent="0.2">
      <c r="B243" s="17" t="s">
        <v>202</v>
      </c>
      <c r="C243" s="61" t="s">
        <v>19</v>
      </c>
      <c r="D243" s="60">
        <v>68.274019999999993</v>
      </c>
      <c r="E243" s="60">
        <f t="shared" si="6"/>
        <v>18775.355499999998</v>
      </c>
      <c r="H243" s="17" t="s">
        <v>167</v>
      </c>
      <c r="I243" s="17" t="s">
        <v>58</v>
      </c>
      <c r="J243" s="17" t="s">
        <v>20</v>
      </c>
      <c r="K243" s="16">
        <v>363.72944899999999</v>
      </c>
      <c r="L243" s="16">
        <f t="shared" si="7"/>
        <v>100025.59847499999</v>
      </c>
    </row>
    <row r="244" spans="2:12" x14ac:dyDescent="0.2">
      <c r="B244" s="17" t="s">
        <v>203</v>
      </c>
      <c r="C244" s="61" t="s">
        <v>32</v>
      </c>
      <c r="D244" s="60">
        <v>578.83231899999998</v>
      </c>
      <c r="E244" s="60">
        <f t="shared" si="6"/>
        <v>159178.88772500001</v>
      </c>
      <c r="H244" s="17" t="s">
        <v>167</v>
      </c>
      <c r="I244" s="17" t="s">
        <v>58</v>
      </c>
      <c r="J244" s="17" t="s">
        <v>21</v>
      </c>
      <c r="K244" s="16">
        <v>455.31898799999999</v>
      </c>
      <c r="L244" s="16">
        <f t="shared" si="7"/>
        <v>125212.72169999999</v>
      </c>
    </row>
    <row r="245" spans="2:12" x14ac:dyDescent="0.2">
      <c r="B245" s="17" t="s">
        <v>204</v>
      </c>
      <c r="C245" s="61" t="s">
        <v>32</v>
      </c>
      <c r="D245" s="60">
        <v>833.32679900000005</v>
      </c>
      <c r="E245" s="60">
        <f t="shared" si="6"/>
        <v>229164.86972500003</v>
      </c>
      <c r="H245" s="17" t="s">
        <v>167</v>
      </c>
      <c r="I245" s="17" t="s">
        <v>58</v>
      </c>
      <c r="J245" s="17" t="s">
        <v>22</v>
      </c>
      <c r="K245" s="16">
        <v>94.583196999999998</v>
      </c>
      <c r="L245" s="16">
        <f t="shared" si="7"/>
        <v>26010.379174999998</v>
      </c>
    </row>
    <row r="246" spans="2:12" x14ac:dyDescent="0.2">
      <c r="B246" s="17" t="s">
        <v>204</v>
      </c>
      <c r="C246" s="61" t="s">
        <v>19</v>
      </c>
      <c r="D246" s="60">
        <v>1499.3222490000001</v>
      </c>
      <c r="E246" s="60">
        <f t="shared" si="6"/>
        <v>412313.61847500002</v>
      </c>
      <c r="H246" s="17" t="s">
        <v>168</v>
      </c>
      <c r="I246" s="17" t="s">
        <v>23</v>
      </c>
      <c r="J246" s="17" t="s">
        <v>32</v>
      </c>
      <c r="K246" s="16">
        <v>217.49285399999999</v>
      </c>
      <c r="L246" s="16">
        <f t="shared" si="7"/>
        <v>59810.534849999996</v>
      </c>
    </row>
    <row r="247" spans="2:12" x14ac:dyDescent="0.2">
      <c r="B247" s="17" t="s">
        <v>204</v>
      </c>
      <c r="C247" s="61" t="s">
        <v>20</v>
      </c>
      <c r="D247" s="60">
        <v>9.4920580000000001</v>
      </c>
      <c r="E247" s="60">
        <f t="shared" si="6"/>
        <v>2610.3159500000002</v>
      </c>
      <c r="H247" s="17" t="s">
        <v>168</v>
      </c>
      <c r="I247" s="17" t="s">
        <v>23</v>
      </c>
      <c r="J247" s="17" t="s">
        <v>19</v>
      </c>
      <c r="K247" s="16">
        <v>1650.1256410000001</v>
      </c>
      <c r="L247" s="16">
        <f t="shared" si="7"/>
        <v>453784.55127500003</v>
      </c>
    </row>
    <row r="248" spans="2:12" x14ac:dyDescent="0.2">
      <c r="B248" s="17" t="s">
        <v>205</v>
      </c>
      <c r="C248" s="61" t="s">
        <v>32</v>
      </c>
      <c r="D248" s="60">
        <v>3590.7102100000002</v>
      </c>
      <c r="E248" s="60">
        <f t="shared" si="6"/>
        <v>987445.30775000004</v>
      </c>
      <c r="H248" s="17" t="s">
        <v>168</v>
      </c>
      <c r="I248" s="17" t="s">
        <v>23</v>
      </c>
      <c r="J248" s="17" t="s">
        <v>20</v>
      </c>
      <c r="K248" s="16">
        <v>19.094327</v>
      </c>
      <c r="L248" s="16">
        <f t="shared" si="7"/>
        <v>5250.9399249999997</v>
      </c>
    </row>
    <row r="249" spans="2:12" x14ac:dyDescent="0.2">
      <c r="B249" s="17" t="s">
        <v>205</v>
      </c>
      <c r="C249" s="61" t="s">
        <v>19</v>
      </c>
      <c r="D249" s="60">
        <v>911.37647800000002</v>
      </c>
      <c r="E249" s="60">
        <f t="shared" si="6"/>
        <v>250628.53145000001</v>
      </c>
      <c r="H249" s="17" t="s">
        <v>168</v>
      </c>
      <c r="I249" s="17" t="s">
        <v>26</v>
      </c>
      <c r="J249" s="17" t="s">
        <v>32</v>
      </c>
      <c r="K249" s="16">
        <v>322.42937799999999</v>
      </c>
      <c r="L249" s="16">
        <f t="shared" si="7"/>
        <v>88668.078949999996</v>
      </c>
    </row>
    <row r="250" spans="2:12" x14ac:dyDescent="0.2">
      <c r="B250" s="17" t="s">
        <v>205</v>
      </c>
      <c r="C250" s="61" t="s">
        <v>20</v>
      </c>
      <c r="D250" s="60">
        <v>86.799086000000003</v>
      </c>
      <c r="E250" s="60">
        <f t="shared" si="6"/>
        <v>23869.748650000001</v>
      </c>
      <c r="H250" s="17" t="s">
        <v>168</v>
      </c>
      <c r="I250" s="17" t="s">
        <v>26</v>
      </c>
      <c r="J250" s="17" t="s">
        <v>19</v>
      </c>
      <c r="K250" s="16">
        <v>638.90597100000002</v>
      </c>
      <c r="L250" s="16">
        <f t="shared" si="7"/>
        <v>175699.14202500001</v>
      </c>
    </row>
    <row r="251" spans="2:12" x14ac:dyDescent="0.2">
      <c r="B251" s="17" t="s">
        <v>206</v>
      </c>
      <c r="C251" s="61" t="s">
        <v>32</v>
      </c>
      <c r="D251" s="60">
        <v>226.76048</v>
      </c>
      <c r="E251" s="60">
        <f t="shared" si="6"/>
        <v>62359.131999999998</v>
      </c>
      <c r="H251" s="17" t="s">
        <v>168</v>
      </c>
      <c r="I251" s="17" t="s">
        <v>58</v>
      </c>
      <c r="J251" s="17" t="s">
        <v>32</v>
      </c>
      <c r="K251" s="16">
        <v>117.968577</v>
      </c>
      <c r="L251" s="16">
        <f t="shared" si="7"/>
        <v>32441.358674999999</v>
      </c>
    </row>
    <row r="252" spans="2:12" x14ac:dyDescent="0.2">
      <c r="B252" s="17" t="s">
        <v>206</v>
      </c>
      <c r="C252" s="61" t="s">
        <v>19</v>
      </c>
      <c r="D252" s="60">
        <v>620.40482199999997</v>
      </c>
      <c r="E252" s="60">
        <f t="shared" si="6"/>
        <v>170611.32605</v>
      </c>
      <c r="H252" s="17" t="s">
        <v>168</v>
      </c>
      <c r="I252" s="17" t="s">
        <v>58</v>
      </c>
      <c r="J252" s="17" t="s">
        <v>19</v>
      </c>
      <c r="K252" s="16">
        <v>8.3863029999999998</v>
      </c>
      <c r="L252" s="16">
        <f t="shared" si="7"/>
        <v>2306.2333250000001</v>
      </c>
    </row>
    <row r="253" spans="2:12" x14ac:dyDescent="0.2">
      <c r="B253" s="17" t="s">
        <v>207</v>
      </c>
      <c r="C253" s="61" t="s">
        <v>32</v>
      </c>
      <c r="D253" s="60">
        <v>544.83418500000005</v>
      </c>
      <c r="E253" s="60">
        <f t="shared" si="6"/>
        <v>149829.40087500002</v>
      </c>
      <c r="H253" s="17" t="s">
        <v>169</v>
      </c>
      <c r="I253" s="17" t="s">
        <v>23</v>
      </c>
      <c r="J253" s="17" t="s">
        <v>32</v>
      </c>
      <c r="K253" s="16">
        <v>752.74429899999996</v>
      </c>
      <c r="L253" s="16">
        <f t="shared" si="7"/>
        <v>207004.682225</v>
      </c>
    </row>
    <row r="254" spans="2:12" x14ac:dyDescent="0.2">
      <c r="B254" s="17" t="s">
        <v>207</v>
      </c>
      <c r="C254" s="61" t="s">
        <v>19</v>
      </c>
      <c r="D254" s="60">
        <v>81.664169000000001</v>
      </c>
      <c r="E254" s="60">
        <f t="shared" si="6"/>
        <v>22457.646475000001</v>
      </c>
      <c r="H254" s="17" t="s">
        <v>169</v>
      </c>
      <c r="I254" s="17" t="s">
        <v>23</v>
      </c>
      <c r="J254" s="17" t="s">
        <v>19</v>
      </c>
      <c r="K254" s="16">
        <v>1973.4144180000001</v>
      </c>
      <c r="L254" s="16">
        <f t="shared" si="7"/>
        <v>542688.96495000005</v>
      </c>
    </row>
    <row r="255" spans="2:12" x14ac:dyDescent="0.2">
      <c r="B255" s="17" t="s">
        <v>208</v>
      </c>
      <c r="C255" s="61" t="s">
        <v>19</v>
      </c>
      <c r="D255" s="60">
        <v>16.703237000000001</v>
      </c>
      <c r="E255" s="60">
        <f t="shared" si="6"/>
        <v>4593.3901750000005</v>
      </c>
      <c r="H255" s="17" t="s">
        <v>169</v>
      </c>
      <c r="I255" s="17" t="s">
        <v>23</v>
      </c>
      <c r="J255" s="17" t="s">
        <v>20</v>
      </c>
      <c r="K255" s="16">
        <v>2906.5604859999999</v>
      </c>
      <c r="L255" s="16">
        <f t="shared" si="7"/>
        <v>799304.13364999997</v>
      </c>
    </row>
    <row r="256" spans="2:12" x14ac:dyDescent="0.2">
      <c r="B256" s="17" t="s">
        <v>209</v>
      </c>
      <c r="C256" s="61" t="s">
        <v>32</v>
      </c>
      <c r="D256" s="60">
        <v>17.013059999999999</v>
      </c>
      <c r="E256" s="60">
        <f t="shared" si="6"/>
        <v>4678.5914999999995</v>
      </c>
      <c r="H256" s="17" t="s">
        <v>169</v>
      </c>
      <c r="I256" s="17" t="s">
        <v>23</v>
      </c>
      <c r="J256" s="17" t="s">
        <v>21</v>
      </c>
      <c r="K256" s="16">
        <v>934.32102799999996</v>
      </c>
      <c r="L256" s="16">
        <f t="shared" si="7"/>
        <v>256938.28269999998</v>
      </c>
    </row>
    <row r="257" spans="2:12" x14ac:dyDescent="0.2">
      <c r="B257" s="17" t="s">
        <v>209</v>
      </c>
      <c r="C257" s="61" t="s">
        <v>19</v>
      </c>
      <c r="D257" s="60">
        <v>3.8603049999999999</v>
      </c>
      <c r="E257" s="60">
        <f t="shared" si="6"/>
        <v>1061.583875</v>
      </c>
      <c r="H257" s="17" t="s">
        <v>169</v>
      </c>
      <c r="I257" s="17" t="s">
        <v>23</v>
      </c>
      <c r="J257" s="17" t="s">
        <v>22</v>
      </c>
      <c r="K257" s="16">
        <v>40.637408999999998</v>
      </c>
      <c r="L257" s="16">
        <f t="shared" si="7"/>
        <v>11175.287474999999</v>
      </c>
    </row>
    <row r="258" spans="2:12" x14ac:dyDescent="0.2">
      <c r="B258" s="17" t="s">
        <v>210</v>
      </c>
      <c r="C258" s="61" t="s">
        <v>32</v>
      </c>
      <c r="D258" s="60">
        <v>280.42126300000001</v>
      </c>
      <c r="E258" s="60">
        <f t="shared" si="6"/>
        <v>77115.84732500001</v>
      </c>
      <c r="H258" s="17" t="s">
        <v>170</v>
      </c>
      <c r="I258" s="17" t="s">
        <v>23</v>
      </c>
      <c r="J258" s="17" t="s">
        <v>32</v>
      </c>
      <c r="K258" s="16">
        <v>220.53766300000001</v>
      </c>
      <c r="L258" s="16">
        <f t="shared" si="7"/>
        <v>60647.857325000004</v>
      </c>
    </row>
    <row r="259" spans="2:12" x14ac:dyDescent="0.2">
      <c r="B259" s="17" t="s">
        <v>211</v>
      </c>
      <c r="C259" s="61" t="s">
        <v>32</v>
      </c>
      <c r="D259" s="60">
        <v>2.3549609999999999</v>
      </c>
      <c r="E259" s="60">
        <f t="shared" si="6"/>
        <v>647.61427499999991</v>
      </c>
      <c r="H259" s="17" t="s">
        <v>170</v>
      </c>
      <c r="I259" s="17" t="s">
        <v>23</v>
      </c>
      <c r="J259" s="17" t="s">
        <v>19</v>
      </c>
      <c r="K259" s="16">
        <v>1095.4358360000001</v>
      </c>
      <c r="L259" s="16">
        <f t="shared" si="7"/>
        <v>301244.85490000003</v>
      </c>
    </row>
    <row r="260" spans="2:12" x14ac:dyDescent="0.2">
      <c r="B260" s="17" t="s">
        <v>211</v>
      </c>
      <c r="C260" s="61" t="s">
        <v>19</v>
      </c>
      <c r="D260" s="60">
        <v>0.82591000000000003</v>
      </c>
      <c r="E260" s="60">
        <f t="shared" si="6"/>
        <v>227.12525000000002</v>
      </c>
      <c r="H260" s="17" t="s">
        <v>170</v>
      </c>
      <c r="I260" s="17" t="s">
        <v>23</v>
      </c>
      <c r="J260" s="17" t="s">
        <v>20</v>
      </c>
      <c r="K260" s="16">
        <v>1243.0994229999999</v>
      </c>
      <c r="L260" s="16">
        <f t="shared" si="7"/>
        <v>341852.34132499999</v>
      </c>
    </row>
    <row r="261" spans="2:12" x14ac:dyDescent="0.2">
      <c r="B261" s="17" t="s">
        <v>212</v>
      </c>
      <c r="C261" s="61" t="s">
        <v>32</v>
      </c>
      <c r="D261" s="60">
        <v>283.62748199999999</v>
      </c>
      <c r="E261" s="60">
        <f t="shared" si="6"/>
        <v>77997.557549999998</v>
      </c>
      <c r="H261" s="17" t="s">
        <v>170</v>
      </c>
      <c r="I261" s="17" t="s">
        <v>23</v>
      </c>
      <c r="J261" s="17" t="s">
        <v>21</v>
      </c>
      <c r="K261" s="16">
        <v>324.35373700000002</v>
      </c>
      <c r="L261" s="16">
        <f t="shared" si="7"/>
        <v>89197.277675000005</v>
      </c>
    </row>
    <row r="262" spans="2:12" x14ac:dyDescent="0.2">
      <c r="B262" s="17" t="s">
        <v>212</v>
      </c>
      <c r="C262" s="61" t="s">
        <v>19</v>
      </c>
      <c r="D262" s="60">
        <v>179.19131300000001</v>
      </c>
      <c r="E262" s="60">
        <f t="shared" si="6"/>
        <v>49277.611075000001</v>
      </c>
      <c r="H262" s="17" t="s">
        <v>170</v>
      </c>
      <c r="I262" s="17" t="s">
        <v>23</v>
      </c>
      <c r="J262" s="17" t="s">
        <v>22</v>
      </c>
      <c r="K262" s="16">
        <v>236.31470899999999</v>
      </c>
      <c r="L262" s="16">
        <f t="shared" si="7"/>
        <v>64986.544974999997</v>
      </c>
    </row>
    <row r="263" spans="2:12" x14ac:dyDescent="0.2">
      <c r="B263" s="17" t="s">
        <v>213</v>
      </c>
      <c r="C263" s="61" t="s">
        <v>32</v>
      </c>
      <c r="D263" s="63">
        <v>270.13721900000002</v>
      </c>
      <c r="E263" s="63">
        <f t="shared" ref="E263" si="8">D263*275</f>
        <v>74287.735225000011</v>
      </c>
      <c r="H263" s="17" t="s">
        <v>170</v>
      </c>
      <c r="I263" s="17" t="s">
        <v>58</v>
      </c>
      <c r="J263" s="17" t="s">
        <v>32</v>
      </c>
      <c r="K263" s="16">
        <v>507.678968</v>
      </c>
      <c r="L263" s="16">
        <f t="shared" ref="L263:L326" si="9">K263*275</f>
        <v>139611.7162</v>
      </c>
    </row>
    <row r="264" spans="2:12" x14ac:dyDescent="0.2">
      <c r="D264" s="16">
        <f>SUMIF(C6:C263,"&lt;&gt;T",D6:D263)</f>
        <v>101197.82744700003</v>
      </c>
      <c r="E264" s="16">
        <f>SUMIF(C6:C263,"&lt;&gt;T",E6:E263)</f>
        <v>27829402.547924992</v>
      </c>
      <c r="H264" s="17" t="s">
        <v>170</v>
      </c>
      <c r="I264" s="17" t="s">
        <v>58</v>
      </c>
      <c r="J264" s="17" t="s">
        <v>19</v>
      </c>
      <c r="K264" s="16">
        <v>1868.846401</v>
      </c>
      <c r="L264" s="16">
        <f t="shared" si="9"/>
        <v>513932.76027500001</v>
      </c>
    </row>
    <row r="265" spans="2:12" x14ac:dyDescent="0.2">
      <c r="H265" s="17" t="s">
        <v>170</v>
      </c>
      <c r="I265" s="17" t="s">
        <v>58</v>
      </c>
      <c r="J265" s="17" t="s">
        <v>20</v>
      </c>
      <c r="K265" s="16">
        <v>1751.635086</v>
      </c>
      <c r="L265" s="16">
        <f t="shared" si="9"/>
        <v>481699.64864999999</v>
      </c>
    </row>
    <row r="266" spans="2:12" x14ac:dyDescent="0.2">
      <c r="H266" s="17" t="s">
        <v>170</v>
      </c>
      <c r="I266" s="17" t="s">
        <v>58</v>
      </c>
      <c r="J266" s="17" t="s">
        <v>21</v>
      </c>
      <c r="K266" s="16">
        <v>603.51710500000002</v>
      </c>
      <c r="L266" s="16">
        <f t="shared" si="9"/>
        <v>165967.20387500001</v>
      </c>
    </row>
    <row r="267" spans="2:12" x14ac:dyDescent="0.2">
      <c r="H267" s="17" t="s">
        <v>171</v>
      </c>
      <c r="I267" s="17" t="s">
        <v>23</v>
      </c>
      <c r="J267" s="17" t="s">
        <v>32</v>
      </c>
      <c r="K267" s="16">
        <v>53.322893000000001</v>
      </c>
      <c r="L267" s="16">
        <f t="shared" si="9"/>
        <v>14663.795575</v>
      </c>
    </row>
    <row r="268" spans="2:12" x14ac:dyDescent="0.2">
      <c r="H268" s="17" t="s">
        <v>171</v>
      </c>
      <c r="I268" s="17" t="s">
        <v>58</v>
      </c>
      <c r="J268" s="17" t="s">
        <v>32</v>
      </c>
      <c r="K268" s="16">
        <v>45.236136000000002</v>
      </c>
      <c r="L268" s="16">
        <f t="shared" si="9"/>
        <v>12439.937400000001</v>
      </c>
    </row>
    <row r="269" spans="2:12" x14ac:dyDescent="0.2">
      <c r="H269" s="17" t="s">
        <v>171</v>
      </c>
      <c r="I269" s="17" t="s">
        <v>58</v>
      </c>
      <c r="J269" s="17" t="s">
        <v>19</v>
      </c>
      <c r="K269" s="16">
        <v>563.16858400000001</v>
      </c>
      <c r="L269" s="16">
        <f t="shared" si="9"/>
        <v>154871.36060000001</v>
      </c>
    </row>
    <row r="270" spans="2:12" x14ac:dyDescent="0.2">
      <c r="H270" s="17" t="s">
        <v>171</v>
      </c>
      <c r="I270" s="17" t="s">
        <v>58</v>
      </c>
      <c r="J270" s="17" t="s">
        <v>20</v>
      </c>
      <c r="K270" s="16">
        <v>118.049278</v>
      </c>
      <c r="L270" s="16">
        <f t="shared" si="9"/>
        <v>32463.551449999999</v>
      </c>
    </row>
    <row r="271" spans="2:12" x14ac:dyDescent="0.2">
      <c r="H271" s="17" t="s">
        <v>172</v>
      </c>
      <c r="I271" s="17" t="s">
        <v>23</v>
      </c>
      <c r="J271" s="17" t="s">
        <v>32</v>
      </c>
      <c r="K271" s="16">
        <v>1.479365</v>
      </c>
      <c r="L271" s="16">
        <f t="shared" si="9"/>
        <v>406.82537500000001</v>
      </c>
    </row>
    <row r="272" spans="2:12" x14ac:dyDescent="0.2">
      <c r="H272" s="17" t="s">
        <v>172</v>
      </c>
      <c r="I272" s="17" t="s">
        <v>26</v>
      </c>
      <c r="J272" s="17" t="s">
        <v>32</v>
      </c>
      <c r="K272" s="16">
        <v>191.52901900000001</v>
      </c>
      <c r="L272" s="16">
        <f t="shared" si="9"/>
        <v>52670.480224999999</v>
      </c>
    </row>
    <row r="273" spans="8:12" x14ac:dyDescent="0.2">
      <c r="H273" s="17" t="s">
        <v>172</v>
      </c>
      <c r="I273" s="17" t="s">
        <v>26</v>
      </c>
      <c r="J273" s="17" t="s">
        <v>19</v>
      </c>
      <c r="K273" s="16">
        <v>31.897017999999999</v>
      </c>
      <c r="L273" s="16">
        <f t="shared" si="9"/>
        <v>8771.6799499999997</v>
      </c>
    </row>
    <row r="274" spans="8:12" x14ac:dyDescent="0.2">
      <c r="H274" s="17" t="s">
        <v>172</v>
      </c>
      <c r="I274" s="17" t="s">
        <v>26</v>
      </c>
      <c r="J274" s="17" t="s">
        <v>20</v>
      </c>
      <c r="K274" s="16">
        <v>40.966926999999998</v>
      </c>
      <c r="L274" s="16">
        <f t="shared" si="9"/>
        <v>11265.904924999999</v>
      </c>
    </row>
    <row r="275" spans="8:12" x14ac:dyDescent="0.2">
      <c r="H275" s="17" t="s">
        <v>172</v>
      </c>
      <c r="I275" s="17" t="s">
        <v>26</v>
      </c>
      <c r="J275" s="17" t="s">
        <v>21</v>
      </c>
      <c r="K275" s="16">
        <v>79.199754999999996</v>
      </c>
      <c r="L275" s="16">
        <f t="shared" si="9"/>
        <v>21779.932624999998</v>
      </c>
    </row>
    <row r="276" spans="8:12" x14ac:dyDescent="0.2">
      <c r="H276" s="17" t="s">
        <v>172</v>
      </c>
      <c r="I276" s="17" t="s">
        <v>26</v>
      </c>
      <c r="J276" s="17" t="s">
        <v>22</v>
      </c>
      <c r="K276" s="16">
        <v>160.809361</v>
      </c>
      <c r="L276" s="16">
        <f t="shared" si="9"/>
        <v>44222.574274999999</v>
      </c>
    </row>
    <row r="277" spans="8:12" x14ac:dyDescent="0.2">
      <c r="H277" s="17" t="s">
        <v>173</v>
      </c>
      <c r="I277" s="17" t="s">
        <v>24</v>
      </c>
      <c r="J277" s="17" t="s">
        <v>32</v>
      </c>
      <c r="K277" s="16">
        <v>41.862436000000002</v>
      </c>
      <c r="L277" s="16">
        <f t="shared" si="9"/>
        <v>11512.169900000001</v>
      </c>
    </row>
    <row r="278" spans="8:12" x14ac:dyDescent="0.2">
      <c r="H278" s="17" t="s">
        <v>174</v>
      </c>
      <c r="I278" s="17" t="s">
        <v>24</v>
      </c>
      <c r="J278" s="17" t="s">
        <v>32</v>
      </c>
      <c r="K278" s="16">
        <v>8.7475149999999999</v>
      </c>
      <c r="L278" s="16">
        <f t="shared" si="9"/>
        <v>2405.5666249999999</v>
      </c>
    </row>
    <row r="279" spans="8:12" x14ac:dyDescent="0.2">
      <c r="H279" s="17" t="s">
        <v>174</v>
      </c>
      <c r="I279" s="17" t="s">
        <v>24</v>
      </c>
      <c r="J279" s="17" t="s">
        <v>19</v>
      </c>
      <c r="K279" s="16">
        <v>199.767628</v>
      </c>
      <c r="L279" s="16">
        <f t="shared" si="9"/>
        <v>54936.097699999998</v>
      </c>
    </row>
    <row r="280" spans="8:12" x14ac:dyDescent="0.2">
      <c r="H280" s="17" t="s">
        <v>174</v>
      </c>
      <c r="I280" s="17" t="s">
        <v>27</v>
      </c>
      <c r="J280" s="17" t="s">
        <v>19</v>
      </c>
      <c r="K280" s="16">
        <v>2.5572279999999998</v>
      </c>
      <c r="L280" s="16">
        <f t="shared" si="9"/>
        <v>703.2376999999999</v>
      </c>
    </row>
    <row r="281" spans="8:12" x14ac:dyDescent="0.2">
      <c r="H281" s="17" t="s">
        <v>175</v>
      </c>
      <c r="I281" s="17" t="s">
        <v>24</v>
      </c>
      <c r="J281" s="17" t="s">
        <v>32</v>
      </c>
      <c r="K281" s="16">
        <v>338.734419</v>
      </c>
      <c r="L281" s="16">
        <f t="shared" si="9"/>
        <v>93151.965225000007</v>
      </c>
    </row>
    <row r="282" spans="8:12" x14ac:dyDescent="0.2">
      <c r="H282" s="17" t="s">
        <v>175</v>
      </c>
      <c r="I282" s="17" t="s">
        <v>24</v>
      </c>
      <c r="J282" s="17" t="s">
        <v>19</v>
      </c>
      <c r="K282" s="16">
        <v>61.832752999999997</v>
      </c>
      <c r="L282" s="16">
        <f t="shared" si="9"/>
        <v>17004.007074999998</v>
      </c>
    </row>
    <row r="283" spans="8:12" x14ac:dyDescent="0.2">
      <c r="H283" s="17" t="s">
        <v>176</v>
      </c>
      <c r="I283" s="17" t="s">
        <v>23</v>
      </c>
      <c r="J283" s="17" t="s">
        <v>32</v>
      </c>
      <c r="K283" s="16">
        <v>33.349148</v>
      </c>
      <c r="L283" s="16">
        <f t="shared" si="9"/>
        <v>9171.0156999999999</v>
      </c>
    </row>
    <row r="284" spans="8:12" x14ac:dyDescent="0.2">
      <c r="H284" s="17" t="s">
        <v>176</v>
      </c>
      <c r="I284" s="17" t="s">
        <v>23</v>
      </c>
      <c r="J284" s="17" t="s">
        <v>19</v>
      </c>
      <c r="K284" s="16">
        <v>141.196271</v>
      </c>
      <c r="L284" s="16">
        <f t="shared" si="9"/>
        <v>38828.974524999998</v>
      </c>
    </row>
    <row r="285" spans="8:12" x14ac:dyDescent="0.2">
      <c r="H285" s="17" t="s">
        <v>176</v>
      </c>
      <c r="I285" s="17" t="s">
        <v>24</v>
      </c>
      <c r="J285" s="17" t="s">
        <v>32</v>
      </c>
      <c r="K285" s="16">
        <v>0.73245800000000005</v>
      </c>
      <c r="L285" s="16">
        <f t="shared" si="9"/>
        <v>201.42595000000003</v>
      </c>
    </row>
    <row r="286" spans="8:12" x14ac:dyDescent="0.2">
      <c r="H286" s="17" t="s">
        <v>176</v>
      </c>
      <c r="I286" s="17" t="s">
        <v>26</v>
      </c>
      <c r="J286" s="17" t="s">
        <v>32</v>
      </c>
      <c r="K286" s="16">
        <v>56.199460999999999</v>
      </c>
      <c r="L286" s="16">
        <f t="shared" si="9"/>
        <v>15454.851774999999</v>
      </c>
    </row>
    <row r="287" spans="8:12" x14ac:dyDescent="0.2">
      <c r="H287" s="17" t="s">
        <v>176</v>
      </c>
      <c r="I287" s="17" t="s">
        <v>26</v>
      </c>
      <c r="J287" s="17" t="s">
        <v>19</v>
      </c>
      <c r="K287" s="16">
        <v>13.615394999999999</v>
      </c>
      <c r="L287" s="16">
        <f t="shared" si="9"/>
        <v>3744.2336249999998</v>
      </c>
    </row>
    <row r="288" spans="8:12" x14ac:dyDescent="0.2">
      <c r="H288" s="17" t="s">
        <v>177</v>
      </c>
      <c r="I288" s="17" t="s">
        <v>24</v>
      </c>
      <c r="J288" s="17" t="s">
        <v>20</v>
      </c>
      <c r="K288" s="16">
        <v>14.748507999999999</v>
      </c>
      <c r="L288" s="16">
        <f t="shared" si="9"/>
        <v>4055.8397</v>
      </c>
    </row>
    <row r="289" spans="8:12" x14ac:dyDescent="0.2">
      <c r="H289" s="17" t="s">
        <v>178</v>
      </c>
      <c r="I289" s="17" t="s">
        <v>24</v>
      </c>
      <c r="J289" s="17" t="s">
        <v>32</v>
      </c>
      <c r="K289" s="16">
        <v>83.575766999999999</v>
      </c>
      <c r="L289" s="16">
        <f t="shared" si="9"/>
        <v>22983.335924999999</v>
      </c>
    </row>
    <row r="290" spans="8:12" x14ac:dyDescent="0.2">
      <c r="H290" s="17" t="s">
        <v>178</v>
      </c>
      <c r="I290" s="17" t="s">
        <v>24</v>
      </c>
      <c r="J290" s="17" t="s">
        <v>19</v>
      </c>
      <c r="K290" s="16">
        <v>2.4799519999999999</v>
      </c>
      <c r="L290" s="16">
        <f t="shared" si="9"/>
        <v>681.98680000000002</v>
      </c>
    </row>
    <row r="291" spans="8:12" x14ac:dyDescent="0.2">
      <c r="H291" s="17" t="s">
        <v>178</v>
      </c>
      <c r="I291" s="17" t="s">
        <v>31</v>
      </c>
      <c r="J291" s="17" t="s">
        <v>32</v>
      </c>
      <c r="K291" s="16">
        <v>84.340214000000003</v>
      </c>
      <c r="L291" s="16">
        <f t="shared" si="9"/>
        <v>23193.558850000001</v>
      </c>
    </row>
    <row r="292" spans="8:12" x14ac:dyDescent="0.2">
      <c r="H292" s="17" t="s">
        <v>178</v>
      </c>
      <c r="I292" s="17" t="s">
        <v>31</v>
      </c>
      <c r="J292" s="17" t="s">
        <v>19</v>
      </c>
      <c r="K292" s="16">
        <v>64.423998999999995</v>
      </c>
      <c r="L292" s="16">
        <f t="shared" si="9"/>
        <v>17716.599725</v>
      </c>
    </row>
    <row r="293" spans="8:12" x14ac:dyDescent="0.2">
      <c r="H293" s="17" t="s">
        <v>178</v>
      </c>
      <c r="I293" s="17" t="s">
        <v>31</v>
      </c>
      <c r="J293" s="17" t="s">
        <v>20</v>
      </c>
      <c r="K293" s="16">
        <v>8.6743620000000004</v>
      </c>
      <c r="L293" s="16">
        <f t="shared" si="9"/>
        <v>2385.4495500000003</v>
      </c>
    </row>
    <row r="294" spans="8:12" x14ac:dyDescent="0.2">
      <c r="H294" s="17" t="s">
        <v>178</v>
      </c>
      <c r="I294" s="17" t="s">
        <v>31</v>
      </c>
      <c r="J294" s="17" t="s">
        <v>21</v>
      </c>
      <c r="K294" s="16">
        <v>6.7067370000000004</v>
      </c>
      <c r="L294" s="16">
        <f t="shared" si="9"/>
        <v>1844.3526750000001</v>
      </c>
    </row>
    <row r="295" spans="8:12" x14ac:dyDescent="0.2">
      <c r="H295" s="17" t="s">
        <v>179</v>
      </c>
      <c r="I295" s="17" t="s">
        <v>24</v>
      </c>
      <c r="J295" s="17" t="s">
        <v>32</v>
      </c>
      <c r="K295" s="16">
        <v>1154.1664949999999</v>
      </c>
      <c r="L295" s="16">
        <f t="shared" si="9"/>
        <v>317395.78612499998</v>
      </c>
    </row>
    <row r="296" spans="8:12" x14ac:dyDescent="0.2">
      <c r="H296" s="17" t="s">
        <v>179</v>
      </c>
      <c r="I296" s="17" t="s">
        <v>24</v>
      </c>
      <c r="J296" s="17" t="s">
        <v>19</v>
      </c>
      <c r="K296" s="16">
        <v>21.834235</v>
      </c>
      <c r="L296" s="16">
        <f t="shared" si="9"/>
        <v>6004.4146250000003</v>
      </c>
    </row>
    <row r="297" spans="8:12" x14ac:dyDescent="0.2">
      <c r="H297" s="17" t="s">
        <v>180</v>
      </c>
      <c r="I297" s="17" t="s">
        <v>23</v>
      </c>
      <c r="J297" s="17" t="s">
        <v>32</v>
      </c>
      <c r="K297" s="16">
        <v>578.61888099999999</v>
      </c>
      <c r="L297" s="16">
        <f t="shared" si="9"/>
        <v>159120.19227500001</v>
      </c>
    </row>
    <row r="298" spans="8:12" x14ac:dyDescent="0.2">
      <c r="H298" s="17" t="s">
        <v>180</v>
      </c>
      <c r="I298" s="17" t="s">
        <v>23</v>
      </c>
      <c r="J298" s="17" t="s">
        <v>19</v>
      </c>
      <c r="K298" s="16">
        <v>1034.2840060000001</v>
      </c>
      <c r="L298" s="16">
        <f t="shared" si="9"/>
        <v>284428.10165000003</v>
      </c>
    </row>
    <row r="299" spans="8:12" x14ac:dyDescent="0.2">
      <c r="H299" s="17" t="s">
        <v>180</v>
      </c>
      <c r="I299" s="17" t="s">
        <v>23</v>
      </c>
      <c r="J299" s="17" t="s">
        <v>20</v>
      </c>
      <c r="K299" s="16">
        <v>585.51375299999995</v>
      </c>
      <c r="L299" s="16">
        <f t="shared" si="9"/>
        <v>161016.282075</v>
      </c>
    </row>
    <row r="300" spans="8:12" x14ac:dyDescent="0.2">
      <c r="H300" s="17" t="s">
        <v>180</v>
      </c>
      <c r="I300" s="17" t="s">
        <v>23</v>
      </c>
      <c r="J300" s="17" t="s">
        <v>21</v>
      </c>
      <c r="K300" s="16">
        <v>275.46292599999998</v>
      </c>
      <c r="L300" s="16">
        <f t="shared" si="9"/>
        <v>75752.304649999991</v>
      </c>
    </row>
    <row r="301" spans="8:12" x14ac:dyDescent="0.2">
      <c r="H301" s="17" t="s">
        <v>180</v>
      </c>
      <c r="I301" s="17" t="s">
        <v>23</v>
      </c>
      <c r="J301" s="17" t="s">
        <v>22</v>
      </c>
      <c r="K301" s="16">
        <v>1.269099</v>
      </c>
      <c r="L301" s="16">
        <f t="shared" si="9"/>
        <v>349.00222500000001</v>
      </c>
    </row>
    <row r="302" spans="8:12" x14ac:dyDescent="0.2">
      <c r="H302" s="17" t="s">
        <v>180</v>
      </c>
      <c r="I302" s="17" t="s">
        <v>24</v>
      </c>
      <c r="J302" s="17" t="s">
        <v>19</v>
      </c>
      <c r="K302" s="16">
        <v>0.31531100000000001</v>
      </c>
      <c r="L302" s="16">
        <f t="shared" si="9"/>
        <v>86.710525000000004</v>
      </c>
    </row>
    <row r="303" spans="8:12" x14ac:dyDescent="0.2">
      <c r="H303" s="17" t="s">
        <v>180</v>
      </c>
      <c r="I303" s="17" t="s">
        <v>26</v>
      </c>
      <c r="J303" s="17" t="s">
        <v>32</v>
      </c>
      <c r="K303" s="16">
        <v>163.88491500000001</v>
      </c>
      <c r="L303" s="16">
        <f t="shared" si="9"/>
        <v>45068.351625000003</v>
      </c>
    </row>
    <row r="304" spans="8:12" x14ac:dyDescent="0.2">
      <c r="H304" s="17" t="s">
        <v>180</v>
      </c>
      <c r="I304" s="17" t="s">
        <v>26</v>
      </c>
      <c r="J304" s="17" t="s">
        <v>19</v>
      </c>
      <c r="K304" s="16">
        <v>616.568172</v>
      </c>
      <c r="L304" s="16">
        <f t="shared" si="9"/>
        <v>169556.24729999999</v>
      </c>
    </row>
    <row r="305" spans="8:12" x14ac:dyDescent="0.2">
      <c r="H305" s="17" t="s">
        <v>180</v>
      </c>
      <c r="I305" s="17" t="s">
        <v>26</v>
      </c>
      <c r="J305" s="17" t="s">
        <v>20</v>
      </c>
      <c r="K305" s="16">
        <v>3580.7676120000001</v>
      </c>
      <c r="L305" s="16">
        <f t="shared" si="9"/>
        <v>984711.09330000007</v>
      </c>
    </row>
    <row r="306" spans="8:12" x14ac:dyDescent="0.2">
      <c r="H306" s="17" t="s">
        <v>180</v>
      </c>
      <c r="I306" s="17" t="s">
        <v>26</v>
      </c>
      <c r="J306" s="17" t="s">
        <v>21</v>
      </c>
      <c r="K306" s="16">
        <v>643.98659299999997</v>
      </c>
      <c r="L306" s="16">
        <f t="shared" si="9"/>
        <v>177096.31307499998</v>
      </c>
    </row>
    <row r="307" spans="8:12" x14ac:dyDescent="0.2">
      <c r="H307" s="17" t="s">
        <v>180</v>
      </c>
      <c r="I307" s="17" t="s">
        <v>26</v>
      </c>
      <c r="J307" s="17" t="s">
        <v>22</v>
      </c>
      <c r="K307" s="16">
        <v>555.185517</v>
      </c>
      <c r="L307" s="16">
        <f t="shared" si="9"/>
        <v>152676.01717500002</v>
      </c>
    </row>
    <row r="308" spans="8:12" x14ac:dyDescent="0.2">
      <c r="H308" s="17" t="s">
        <v>180</v>
      </c>
      <c r="I308" s="17" t="s">
        <v>58</v>
      </c>
      <c r="J308" s="17" t="s">
        <v>32</v>
      </c>
      <c r="K308" s="16">
        <v>1111.3767780000001</v>
      </c>
      <c r="L308" s="16">
        <f t="shared" si="9"/>
        <v>305628.61395000003</v>
      </c>
    </row>
    <row r="309" spans="8:12" x14ac:dyDescent="0.2">
      <c r="H309" s="17" t="s">
        <v>180</v>
      </c>
      <c r="I309" s="17" t="s">
        <v>58</v>
      </c>
      <c r="J309" s="17" t="s">
        <v>19</v>
      </c>
      <c r="K309" s="16">
        <v>2583.0256760000002</v>
      </c>
      <c r="L309" s="16">
        <f t="shared" si="9"/>
        <v>710332.06090000004</v>
      </c>
    </row>
    <row r="310" spans="8:12" x14ac:dyDescent="0.2">
      <c r="H310" s="17" t="s">
        <v>180</v>
      </c>
      <c r="I310" s="17" t="s">
        <v>58</v>
      </c>
      <c r="J310" s="17" t="s">
        <v>20</v>
      </c>
      <c r="K310" s="16">
        <v>2458.7141430000001</v>
      </c>
      <c r="L310" s="16">
        <f t="shared" si="9"/>
        <v>676146.389325</v>
      </c>
    </row>
    <row r="311" spans="8:12" x14ac:dyDescent="0.2">
      <c r="H311" s="17" t="s">
        <v>180</v>
      </c>
      <c r="I311" s="17" t="s">
        <v>58</v>
      </c>
      <c r="J311" s="17" t="s">
        <v>21</v>
      </c>
      <c r="K311" s="16">
        <v>3627.448257</v>
      </c>
      <c r="L311" s="16">
        <f t="shared" si="9"/>
        <v>997548.27067500004</v>
      </c>
    </row>
    <row r="312" spans="8:12" x14ac:dyDescent="0.2">
      <c r="H312" s="17" t="s">
        <v>180</v>
      </c>
      <c r="I312" s="17" t="s">
        <v>58</v>
      </c>
      <c r="J312" s="17" t="s">
        <v>22</v>
      </c>
      <c r="K312" s="16">
        <v>906.77063599999997</v>
      </c>
      <c r="L312" s="16">
        <f t="shared" si="9"/>
        <v>249361.92489999998</v>
      </c>
    </row>
    <row r="313" spans="8:12" x14ac:dyDescent="0.2">
      <c r="H313" s="17" t="s">
        <v>181</v>
      </c>
      <c r="I313" s="17" t="s">
        <v>23</v>
      </c>
      <c r="J313" s="17" t="s">
        <v>32</v>
      </c>
      <c r="K313" s="16">
        <v>4.6397940000000002</v>
      </c>
      <c r="L313" s="16">
        <f t="shared" si="9"/>
        <v>1275.94335</v>
      </c>
    </row>
    <row r="314" spans="8:12" x14ac:dyDescent="0.2">
      <c r="H314" s="17" t="s">
        <v>182</v>
      </c>
      <c r="I314" s="17" t="s">
        <v>23</v>
      </c>
      <c r="J314" s="17" t="s">
        <v>32</v>
      </c>
      <c r="K314" s="16">
        <v>193.50841</v>
      </c>
      <c r="L314" s="16">
        <f t="shared" si="9"/>
        <v>53214.812749999997</v>
      </c>
    </row>
    <row r="315" spans="8:12" x14ac:dyDescent="0.2">
      <c r="H315" s="17" t="s">
        <v>182</v>
      </c>
      <c r="I315" s="17" t="s">
        <v>23</v>
      </c>
      <c r="J315" s="17" t="s">
        <v>19</v>
      </c>
      <c r="K315" s="16">
        <v>442.49984499999999</v>
      </c>
      <c r="L315" s="16">
        <f t="shared" si="9"/>
        <v>121687.457375</v>
      </c>
    </row>
    <row r="316" spans="8:12" x14ac:dyDescent="0.2">
      <c r="H316" s="17" t="s">
        <v>182</v>
      </c>
      <c r="I316" s="17" t="s">
        <v>24</v>
      </c>
      <c r="J316" s="17" t="s">
        <v>32</v>
      </c>
      <c r="K316" s="16">
        <v>2941.8279000000002</v>
      </c>
      <c r="L316" s="16">
        <f t="shared" si="9"/>
        <v>809002.6725000001</v>
      </c>
    </row>
    <row r="317" spans="8:12" x14ac:dyDescent="0.2">
      <c r="H317" s="17" t="s">
        <v>182</v>
      </c>
      <c r="I317" s="17" t="s">
        <v>24</v>
      </c>
      <c r="J317" s="17" t="s">
        <v>19</v>
      </c>
      <c r="K317" s="16">
        <v>336.41879299999999</v>
      </c>
      <c r="L317" s="16">
        <f t="shared" si="9"/>
        <v>92515.168074999994</v>
      </c>
    </row>
    <row r="318" spans="8:12" x14ac:dyDescent="0.2">
      <c r="H318" s="17" t="s">
        <v>182</v>
      </c>
      <c r="I318" s="17" t="s">
        <v>24</v>
      </c>
      <c r="J318" s="17" t="s">
        <v>20</v>
      </c>
      <c r="K318" s="16">
        <v>7.7456829999999997</v>
      </c>
      <c r="L318" s="16">
        <f t="shared" si="9"/>
        <v>2130.062825</v>
      </c>
    </row>
    <row r="319" spans="8:12" x14ac:dyDescent="0.2">
      <c r="H319" s="17" t="s">
        <v>182</v>
      </c>
      <c r="I319" s="17" t="s">
        <v>24</v>
      </c>
      <c r="J319" s="17" t="s">
        <v>21</v>
      </c>
      <c r="K319" s="16">
        <v>29.854312</v>
      </c>
      <c r="L319" s="16">
        <f t="shared" si="9"/>
        <v>8209.9357999999993</v>
      </c>
    </row>
    <row r="320" spans="8:12" x14ac:dyDescent="0.2">
      <c r="H320" s="17" t="s">
        <v>183</v>
      </c>
      <c r="I320" s="17" t="s">
        <v>24</v>
      </c>
      <c r="J320" s="17" t="s">
        <v>32</v>
      </c>
      <c r="K320" s="16">
        <v>71.863232999999994</v>
      </c>
      <c r="L320" s="16">
        <f t="shared" si="9"/>
        <v>19762.389074999999</v>
      </c>
    </row>
    <row r="321" spans="8:12" x14ac:dyDescent="0.2">
      <c r="H321" s="17" t="s">
        <v>183</v>
      </c>
      <c r="I321" s="17" t="s">
        <v>24</v>
      </c>
      <c r="J321" s="17" t="s">
        <v>19</v>
      </c>
      <c r="K321" s="16">
        <v>182.81062399999999</v>
      </c>
      <c r="L321" s="16">
        <f t="shared" si="9"/>
        <v>50272.921599999994</v>
      </c>
    </row>
    <row r="322" spans="8:12" x14ac:dyDescent="0.2">
      <c r="H322" s="17" t="s">
        <v>184</v>
      </c>
      <c r="I322" s="17" t="s">
        <v>23</v>
      </c>
      <c r="J322" s="17" t="s">
        <v>32</v>
      </c>
      <c r="K322" s="16">
        <v>34.128864</v>
      </c>
      <c r="L322" s="16">
        <f t="shared" si="9"/>
        <v>9385.4375999999993</v>
      </c>
    </row>
    <row r="323" spans="8:12" x14ac:dyDescent="0.2">
      <c r="H323" s="17" t="s">
        <v>184</v>
      </c>
      <c r="I323" s="17" t="s">
        <v>23</v>
      </c>
      <c r="J323" s="17" t="s">
        <v>19</v>
      </c>
      <c r="K323" s="16">
        <v>144.14467300000001</v>
      </c>
      <c r="L323" s="16">
        <f t="shared" si="9"/>
        <v>39639.785075</v>
      </c>
    </row>
    <row r="324" spans="8:12" x14ac:dyDescent="0.2">
      <c r="H324" s="17" t="s">
        <v>184</v>
      </c>
      <c r="I324" s="17" t="s">
        <v>23</v>
      </c>
      <c r="J324" s="17" t="s">
        <v>20</v>
      </c>
      <c r="K324" s="16">
        <v>101.547256</v>
      </c>
      <c r="L324" s="16">
        <f t="shared" si="9"/>
        <v>27925.4954</v>
      </c>
    </row>
    <row r="325" spans="8:12" x14ac:dyDescent="0.2">
      <c r="H325" s="17" t="s">
        <v>184</v>
      </c>
      <c r="I325" s="17" t="s">
        <v>24</v>
      </c>
      <c r="J325" s="17" t="s">
        <v>32</v>
      </c>
      <c r="K325" s="16">
        <v>39.625844000000001</v>
      </c>
      <c r="L325" s="16">
        <f t="shared" si="9"/>
        <v>10897.107100000001</v>
      </c>
    </row>
    <row r="326" spans="8:12" x14ac:dyDescent="0.2">
      <c r="H326" s="17" t="s">
        <v>184</v>
      </c>
      <c r="I326" s="17" t="s">
        <v>24</v>
      </c>
      <c r="J326" s="17" t="s">
        <v>19</v>
      </c>
      <c r="K326" s="16">
        <v>12.413031999999999</v>
      </c>
      <c r="L326" s="16">
        <f t="shared" si="9"/>
        <v>3413.5837999999999</v>
      </c>
    </row>
    <row r="327" spans="8:12" x14ac:dyDescent="0.2">
      <c r="H327" s="17" t="s">
        <v>186</v>
      </c>
      <c r="I327" s="17" t="s">
        <v>24</v>
      </c>
      <c r="J327" s="17" t="s">
        <v>32</v>
      </c>
      <c r="K327" s="16">
        <v>59.818663000000001</v>
      </c>
      <c r="L327" s="16">
        <f t="shared" ref="L327:L390" si="10">K327*275</f>
        <v>16450.132324999999</v>
      </c>
    </row>
    <row r="328" spans="8:12" x14ac:dyDescent="0.2">
      <c r="H328" s="17" t="s">
        <v>187</v>
      </c>
      <c r="I328" s="17" t="s">
        <v>23</v>
      </c>
      <c r="J328" s="17" t="s">
        <v>19</v>
      </c>
      <c r="K328" s="16">
        <v>5.0516550000000002</v>
      </c>
      <c r="L328" s="16">
        <f t="shared" si="10"/>
        <v>1389.205125</v>
      </c>
    </row>
    <row r="329" spans="8:12" x14ac:dyDescent="0.2">
      <c r="H329" s="17" t="s">
        <v>188</v>
      </c>
      <c r="I329" s="17" t="s">
        <v>24</v>
      </c>
      <c r="J329" s="17" t="s">
        <v>32</v>
      </c>
      <c r="K329" s="16">
        <v>288.81854800000002</v>
      </c>
      <c r="L329" s="16">
        <f t="shared" si="10"/>
        <v>79425.10070000001</v>
      </c>
    </row>
    <row r="330" spans="8:12" x14ac:dyDescent="0.2">
      <c r="H330" s="17" t="s">
        <v>188</v>
      </c>
      <c r="I330" s="17" t="s">
        <v>24</v>
      </c>
      <c r="J330" s="17" t="s">
        <v>19</v>
      </c>
      <c r="K330" s="16">
        <v>333.43991999999997</v>
      </c>
      <c r="L330" s="16">
        <f t="shared" si="10"/>
        <v>91695.977999999988</v>
      </c>
    </row>
    <row r="331" spans="8:12" x14ac:dyDescent="0.2">
      <c r="H331" s="17" t="s">
        <v>189</v>
      </c>
      <c r="I331" s="17" t="s">
        <v>23</v>
      </c>
      <c r="J331" s="17" t="s">
        <v>32</v>
      </c>
      <c r="K331" s="16">
        <v>162.19048900000001</v>
      </c>
      <c r="L331" s="16">
        <f t="shared" si="10"/>
        <v>44602.384475000006</v>
      </c>
    </row>
    <row r="332" spans="8:12" x14ac:dyDescent="0.2">
      <c r="H332" s="17" t="s">
        <v>189</v>
      </c>
      <c r="I332" s="17" t="s">
        <v>23</v>
      </c>
      <c r="J332" s="17" t="s">
        <v>19</v>
      </c>
      <c r="K332" s="16">
        <v>1119.4833530000001</v>
      </c>
      <c r="L332" s="16">
        <f t="shared" si="10"/>
        <v>307857.92207500001</v>
      </c>
    </row>
    <row r="333" spans="8:12" x14ac:dyDescent="0.2">
      <c r="H333" s="17" t="s">
        <v>189</v>
      </c>
      <c r="I333" s="17" t="s">
        <v>23</v>
      </c>
      <c r="J333" s="17" t="s">
        <v>20</v>
      </c>
      <c r="K333" s="16">
        <v>1673.524668</v>
      </c>
      <c r="L333" s="16">
        <f t="shared" si="10"/>
        <v>460219.28370000003</v>
      </c>
    </row>
    <row r="334" spans="8:12" x14ac:dyDescent="0.2">
      <c r="H334" s="17" t="s">
        <v>189</v>
      </c>
      <c r="I334" s="17" t="s">
        <v>23</v>
      </c>
      <c r="J334" s="17" t="s">
        <v>21</v>
      </c>
      <c r="K334" s="16">
        <v>1060.9170549999999</v>
      </c>
      <c r="L334" s="16">
        <f t="shared" si="10"/>
        <v>291752.19012499996</v>
      </c>
    </row>
    <row r="335" spans="8:12" x14ac:dyDescent="0.2">
      <c r="H335" s="17" t="s">
        <v>189</v>
      </c>
      <c r="I335" s="17" t="s">
        <v>23</v>
      </c>
      <c r="J335" s="17" t="s">
        <v>22</v>
      </c>
      <c r="K335" s="16">
        <v>599.30888000000004</v>
      </c>
      <c r="L335" s="16">
        <f t="shared" si="10"/>
        <v>164809.94200000001</v>
      </c>
    </row>
    <row r="336" spans="8:12" x14ac:dyDescent="0.2">
      <c r="H336" s="17" t="s">
        <v>190</v>
      </c>
      <c r="I336" s="17" t="s">
        <v>24</v>
      </c>
      <c r="J336" s="17" t="s">
        <v>32</v>
      </c>
      <c r="K336" s="16">
        <v>253.02046999999999</v>
      </c>
      <c r="L336" s="16">
        <f t="shared" si="10"/>
        <v>69580.629249999998</v>
      </c>
    </row>
    <row r="337" spans="8:12" x14ac:dyDescent="0.2">
      <c r="H337" s="17" t="s">
        <v>190</v>
      </c>
      <c r="I337" s="17" t="s">
        <v>24</v>
      </c>
      <c r="J337" s="17" t="s">
        <v>19</v>
      </c>
      <c r="K337" s="16">
        <v>192.63003900000001</v>
      </c>
      <c r="L337" s="16">
        <f t="shared" si="10"/>
        <v>52973.260725</v>
      </c>
    </row>
    <row r="338" spans="8:12" x14ac:dyDescent="0.2">
      <c r="H338" s="17" t="s">
        <v>190</v>
      </c>
      <c r="I338" s="17" t="s">
        <v>26</v>
      </c>
      <c r="J338" s="17" t="s">
        <v>32</v>
      </c>
      <c r="K338" s="16">
        <v>10.674289999999999</v>
      </c>
      <c r="L338" s="16">
        <f t="shared" si="10"/>
        <v>2935.4297499999998</v>
      </c>
    </row>
    <row r="339" spans="8:12" x14ac:dyDescent="0.2">
      <c r="H339" s="17" t="s">
        <v>190</v>
      </c>
      <c r="I339" s="17" t="s">
        <v>57</v>
      </c>
      <c r="J339" s="17" t="s">
        <v>19</v>
      </c>
      <c r="K339" s="16">
        <v>4.5599449999999999</v>
      </c>
      <c r="L339" s="16">
        <f t="shared" si="10"/>
        <v>1253.9848749999999</v>
      </c>
    </row>
    <row r="340" spans="8:12" x14ac:dyDescent="0.2">
      <c r="H340" s="17" t="s">
        <v>191</v>
      </c>
      <c r="I340" s="17" t="s">
        <v>24</v>
      </c>
      <c r="J340" s="17" t="s">
        <v>32</v>
      </c>
      <c r="K340" s="16">
        <v>135.67737199999999</v>
      </c>
      <c r="L340" s="16">
        <f t="shared" si="10"/>
        <v>37311.277299999994</v>
      </c>
    </row>
    <row r="341" spans="8:12" x14ac:dyDescent="0.2">
      <c r="H341" s="17" t="s">
        <v>191</v>
      </c>
      <c r="I341" s="17" t="s">
        <v>24</v>
      </c>
      <c r="J341" s="17" t="s">
        <v>19</v>
      </c>
      <c r="K341" s="16">
        <v>6.7674450000000004</v>
      </c>
      <c r="L341" s="16">
        <f t="shared" si="10"/>
        <v>1861.0473750000001</v>
      </c>
    </row>
    <row r="342" spans="8:12" x14ac:dyDescent="0.2">
      <c r="H342" s="17" t="s">
        <v>192</v>
      </c>
      <c r="I342" s="17" t="s">
        <v>24</v>
      </c>
      <c r="J342" s="17" t="s">
        <v>32</v>
      </c>
      <c r="K342" s="16">
        <v>2984.018611</v>
      </c>
      <c r="L342" s="16">
        <f t="shared" si="10"/>
        <v>820605.11802499997</v>
      </c>
    </row>
    <row r="343" spans="8:12" x14ac:dyDescent="0.2">
      <c r="H343" s="17" t="s">
        <v>192</v>
      </c>
      <c r="I343" s="17" t="s">
        <v>24</v>
      </c>
      <c r="J343" s="17" t="s">
        <v>19</v>
      </c>
      <c r="K343" s="16">
        <v>3571.801868</v>
      </c>
      <c r="L343" s="16">
        <f t="shared" si="10"/>
        <v>982245.51370000001</v>
      </c>
    </row>
    <row r="344" spans="8:12" x14ac:dyDescent="0.2">
      <c r="H344" s="17" t="s">
        <v>192</v>
      </c>
      <c r="I344" s="17" t="s">
        <v>24</v>
      </c>
      <c r="J344" s="17" t="s">
        <v>20</v>
      </c>
      <c r="K344" s="16">
        <v>315.32249000000002</v>
      </c>
      <c r="L344" s="16">
        <f t="shared" si="10"/>
        <v>86713.68475</v>
      </c>
    </row>
    <row r="345" spans="8:12" x14ac:dyDescent="0.2">
      <c r="H345" s="17" t="s">
        <v>193</v>
      </c>
      <c r="I345" s="17" t="s">
        <v>23</v>
      </c>
      <c r="J345" s="17" t="s">
        <v>32</v>
      </c>
      <c r="K345" s="16">
        <v>264.52148</v>
      </c>
      <c r="L345" s="16">
        <f t="shared" si="10"/>
        <v>72743.406999999992</v>
      </c>
    </row>
    <row r="346" spans="8:12" x14ac:dyDescent="0.2">
      <c r="H346" s="17" t="s">
        <v>193</v>
      </c>
      <c r="I346" s="17" t="s">
        <v>23</v>
      </c>
      <c r="J346" s="17" t="s">
        <v>19</v>
      </c>
      <c r="K346" s="16">
        <v>48.198124999999997</v>
      </c>
      <c r="L346" s="16">
        <f t="shared" si="10"/>
        <v>13254.484375</v>
      </c>
    </row>
    <row r="347" spans="8:12" x14ac:dyDescent="0.2">
      <c r="H347" s="17" t="s">
        <v>193</v>
      </c>
      <c r="I347" s="17" t="s">
        <v>23</v>
      </c>
      <c r="J347" s="17" t="s">
        <v>20</v>
      </c>
      <c r="K347" s="16">
        <v>21.206472999999999</v>
      </c>
      <c r="L347" s="16">
        <f t="shared" si="10"/>
        <v>5831.7800749999997</v>
      </c>
    </row>
    <row r="348" spans="8:12" x14ac:dyDescent="0.2">
      <c r="H348" s="17" t="s">
        <v>193</v>
      </c>
      <c r="I348" s="17" t="s">
        <v>24</v>
      </c>
      <c r="J348" s="17" t="s">
        <v>32</v>
      </c>
      <c r="K348" s="16">
        <v>105.25388700000001</v>
      </c>
      <c r="L348" s="16">
        <f t="shared" si="10"/>
        <v>28944.818925000003</v>
      </c>
    </row>
    <row r="349" spans="8:12" x14ac:dyDescent="0.2">
      <c r="H349" s="17" t="s">
        <v>193</v>
      </c>
      <c r="I349" s="17" t="s">
        <v>24</v>
      </c>
      <c r="J349" s="17" t="s">
        <v>19</v>
      </c>
      <c r="K349" s="16">
        <v>13.250641999999999</v>
      </c>
      <c r="L349" s="16">
        <f t="shared" si="10"/>
        <v>3643.9265499999997</v>
      </c>
    </row>
    <row r="350" spans="8:12" x14ac:dyDescent="0.2">
      <c r="H350" s="17" t="s">
        <v>194</v>
      </c>
      <c r="I350" s="17" t="s">
        <v>23</v>
      </c>
      <c r="J350" s="17" t="s">
        <v>32</v>
      </c>
      <c r="K350" s="16">
        <v>2.6154730000000002</v>
      </c>
      <c r="L350" s="16">
        <f t="shared" si="10"/>
        <v>719.25507500000003</v>
      </c>
    </row>
    <row r="351" spans="8:12" x14ac:dyDescent="0.2">
      <c r="H351" s="17" t="s">
        <v>194</v>
      </c>
      <c r="I351" s="17" t="s">
        <v>24</v>
      </c>
      <c r="J351" s="17" t="s">
        <v>32</v>
      </c>
      <c r="K351" s="16">
        <v>38.433388999999998</v>
      </c>
      <c r="L351" s="16">
        <f t="shared" si="10"/>
        <v>10569.181975</v>
      </c>
    </row>
    <row r="352" spans="8:12" x14ac:dyDescent="0.2">
      <c r="H352" s="17" t="s">
        <v>194</v>
      </c>
      <c r="I352" s="17" t="s">
        <v>24</v>
      </c>
      <c r="J352" s="17" t="s">
        <v>19</v>
      </c>
      <c r="K352" s="16">
        <v>247.453923</v>
      </c>
      <c r="L352" s="16">
        <f t="shared" si="10"/>
        <v>68049.828825000004</v>
      </c>
    </row>
    <row r="353" spans="8:12" x14ac:dyDescent="0.2">
      <c r="H353" s="17" t="s">
        <v>194</v>
      </c>
      <c r="I353" s="17" t="s">
        <v>24</v>
      </c>
      <c r="J353" s="17" t="s">
        <v>20</v>
      </c>
      <c r="K353" s="16">
        <v>117.52127400000001</v>
      </c>
      <c r="L353" s="16">
        <f t="shared" si="10"/>
        <v>32318.350350000001</v>
      </c>
    </row>
    <row r="354" spans="8:12" x14ac:dyDescent="0.2">
      <c r="H354" s="17" t="s">
        <v>194</v>
      </c>
      <c r="I354" s="17" t="s">
        <v>24</v>
      </c>
      <c r="J354" s="17" t="s">
        <v>21</v>
      </c>
      <c r="K354" s="16">
        <v>5.7708000000000002E-2</v>
      </c>
      <c r="L354" s="16">
        <f t="shared" si="10"/>
        <v>15.8697</v>
      </c>
    </row>
    <row r="355" spans="8:12" x14ac:dyDescent="0.2">
      <c r="H355" s="17" t="s">
        <v>194</v>
      </c>
      <c r="I355" s="17" t="s">
        <v>24</v>
      </c>
      <c r="J355" s="17" t="s">
        <v>22</v>
      </c>
      <c r="K355" s="16">
        <v>0.117131</v>
      </c>
      <c r="L355" s="16">
        <f t="shared" si="10"/>
        <v>32.211024999999999</v>
      </c>
    </row>
    <row r="356" spans="8:12" x14ac:dyDescent="0.2">
      <c r="H356" s="17" t="s">
        <v>194</v>
      </c>
      <c r="I356" s="17" t="s">
        <v>51</v>
      </c>
      <c r="J356" s="17" t="s">
        <v>22</v>
      </c>
      <c r="K356" s="16">
        <v>6.3500000000000004E-4</v>
      </c>
      <c r="L356" s="16">
        <f t="shared" si="10"/>
        <v>0.174625</v>
      </c>
    </row>
    <row r="357" spans="8:12" x14ac:dyDescent="0.2">
      <c r="H357" s="17" t="s">
        <v>194</v>
      </c>
      <c r="I357" s="17" t="s">
        <v>58</v>
      </c>
      <c r="J357" s="17" t="s">
        <v>32</v>
      </c>
      <c r="K357" s="16">
        <v>310.91058900000002</v>
      </c>
      <c r="L357" s="16">
        <f t="shared" si="10"/>
        <v>85500.41197500001</v>
      </c>
    </row>
    <row r="358" spans="8:12" x14ac:dyDescent="0.2">
      <c r="H358" s="17" t="s">
        <v>194</v>
      </c>
      <c r="I358" s="17" t="s">
        <v>58</v>
      </c>
      <c r="J358" s="17" t="s">
        <v>19</v>
      </c>
      <c r="K358" s="16">
        <v>1037.0002529999999</v>
      </c>
      <c r="L358" s="16">
        <f t="shared" si="10"/>
        <v>285175.06957499997</v>
      </c>
    </row>
    <row r="359" spans="8:12" x14ac:dyDescent="0.2">
      <c r="H359" s="17" t="s">
        <v>194</v>
      </c>
      <c r="I359" s="17" t="s">
        <v>58</v>
      </c>
      <c r="J359" s="17" t="s">
        <v>20</v>
      </c>
      <c r="K359" s="16">
        <v>1186.939672</v>
      </c>
      <c r="L359" s="16">
        <f t="shared" si="10"/>
        <v>326408.40979999996</v>
      </c>
    </row>
    <row r="360" spans="8:12" x14ac:dyDescent="0.2">
      <c r="H360" s="17" t="s">
        <v>194</v>
      </c>
      <c r="I360" s="17" t="s">
        <v>58</v>
      </c>
      <c r="J360" s="17" t="s">
        <v>21</v>
      </c>
      <c r="K360" s="16">
        <v>820.28641000000005</v>
      </c>
      <c r="L360" s="16">
        <f t="shared" si="10"/>
        <v>225578.76275000002</v>
      </c>
    </row>
    <row r="361" spans="8:12" x14ac:dyDescent="0.2">
      <c r="H361" s="17" t="s">
        <v>194</v>
      </c>
      <c r="I361" s="17" t="s">
        <v>58</v>
      </c>
      <c r="J361" s="17" t="s">
        <v>22</v>
      </c>
      <c r="K361" s="16">
        <v>441.52272499999998</v>
      </c>
      <c r="L361" s="16">
        <f t="shared" si="10"/>
        <v>121418.749375</v>
      </c>
    </row>
    <row r="362" spans="8:12" x14ac:dyDescent="0.2">
      <c r="H362" s="17" t="s">
        <v>195</v>
      </c>
      <c r="I362" s="17" t="s">
        <v>23</v>
      </c>
      <c r="J362" s="17" t="s">
        <v>32</v>
      </c>
      <c r="K362" s="16">
        <v>15.633054</v>
      </c>
      <c r="L362" s="16">
        <f t="shared" si="10"/>
        <v>4299.0898500000003</v>
      </c>
    </row>
    <row r="363" spans="8:12" x14ac:dyDescent="0.2">
      <c r="H363" s="17" t="s">
        <v>195</v>
      </c>
      <c r="I363" s="17" t="s">
        <v>24</v>
      </c>
      <c r="J363" s="17" t="s">
        <v>32</v>
      </c>
      <c r="K363" s="16">
        <v>263.75184400000001</v>
      </c>
      <c r="L363" s="16">
        <f t="shared" si="10"/>
        <v>72531.757100000003</v>
      </c>
    </row>
    <row r="364" spans="8:12" x14ac:dyDescent="0.2">
      <c r="H364" s="17" t="s">
        <v>195</v>
      </c>
      <c r="I364" s="17" t="s">
        <v>24</v>
      </c>
      <c r="J364" s="17" t="s">
        <v>19</v>
      </c>
      <c r="K364" s="16">
        <v>232.70254700000001</v>
      </c>
      <c r="L364" s="16">
        <f t="shared" si="10"/>
        <v>63993.200425000003</v>
      </c>
    </row>
    <row r="365" spans="8:12" x14ac:dyDescent="0.2">
      <c r="H365" s="17" t="s">
        <v>196</v>
      </c>
      <c r="I365" s="17" t="s">
        <v>23</v>
      </c>
      <c r="J365" s="17" t="s">
        <v>32</v>
      </c>
      <c r="K365" s="16">
        <v>20.574386000000001</v>
      </c>
      <c r="L365" s="16">
        <f t="shared" si="10"/>
        <v>5657.95615</v>
      </c>
    </row>
    <row r="366" spans="8:12" x14ac:dyDescent="0.2">
      <c r="H366" s="17" t="s">
        <v>196</v>
      </c>
      <c r="I366" s="17" t="s">
        <v>24</v>
      </c>
      <c r="J366" s="17" t="s">
        <v>32</v>
      </c>
      <c r="K366" s="16">
        <v>138.96601100000001</v>
      </c>
      <c r="L366" s="16">
        <f t="shared" si="10"/>
        <v>38215.653025</v>
      </c>
    </row>
    <row r="367" spans="8:12" x14ac:dyDescent="0.2">
      <c r="H367" s="17" t="s">
        <v>197</v>
      </c>
      <c r="I367" s="17" t="s">
        <v>86</v>
      </c>
      <c r="J367" s="17" t="s">
        <v>32</v>
      </c>
      <c r="K367" s="16">
        <v>210.92822899999999</v>
      </c>
      <c r="L367" s="16">
        <f t="shared" si="10"/>
        <v>58005.262974999998</v>
      </c>
    </row>
    <row r="368" spans="8:12" x14ac:dyDescent="0.2">
      <c r="H368" s="17" t="s">
        <v>198</v>
      </c>
      <c r="I368" s="17" t="s">
        <v>23</v>
      </c>
      <c r="J368" s="17" t="s">
        <v>32</v>
      </c>
      <c r="K368" s="16">
        <v>20.255837</v>
      </c>
      <c r="L368" s="16">
        <f t="shared" si="10"/>
        <v>5570.3551749999997</v>
      </c>
    </row>
    <row r="369" spans="8:12" x14ac:dyDescent="0.2">
      <c r="H369" s="17" t="s">
        <v>198</v>
      </c>
      <c r="I369" s="17" t="s">
        <v>23</v>
      </c>
      <c r="J369" s="17" t="s">
        <v>19</v>
      </c>
      <c r="K369" s="16">
        <v>87.231738000000007</v>
      </c>
      <c r="L369" s="16">
        <f t="shared" si="10"/>
        <v>23988.72795</v>
      </c>
    </row>
    <row r="370" spans="8:12" x14ac:dyDescent="0.2">
      <c r="H370" s="17" t="s">
        <v>198</v>
      </c>
      <c r="I370" s="17" t="s">
        <v>25</v>
      </c>
      <c r="J370" s="17" t="s">
        <v>32</v>
      </c>
      <c r="K370" s="16">
        <v>75.392516999999998</v>
      </c>
      <c r="L370" s="16">
        <f t="shared" si="10"/>
        <v>20732.942175</v>
      </c>
    </row>
    <row r="371" spans="8:12" x14ac:dyDescent="0.2">
      <c r="H371" s="17" t="s">
        <v>199</v>
      </c>
      <c r="I371" s="17" t="s">
        <v>23</v>
      </c>
      <c r="J371" s="17" t="s">
        <v>32</v>
      </c>
      <c r="K371" s="16">
        <v>38.145589999999999</v>
      </c>
      <c r="L371" s="16">
        <f t="shared" si="10"/>
        <v>10490.037249999999</v>
      </c>
    </row>
    <row r="372" spans="8:12" x14ac:dyDescent="0.2">
      <c r="H372" s="17" t="s">
        <v>199</v>
      </c>
      <c r="I372" s="17" t="s">
        <v>23</v>
      </c>
      <c r="J372" s="17" t="s">
        <v>19</v>
      </c>
      <c r="K372" s="16">
        <v>6.2208930000000002</v>
      </c>
      <c r="L372" s="16">
        <f t="shared" si="10"/>
        <v>1710.7455750000001</v>
      </c>
    </row>
    <row r="373" spans="8:12" x14ac:dyDescent="0.2">
      <c r="H373" s="17" t="s">
        <v>199</v>
      </c>
      <c r="I373" s="17" t="s">
        <v>92</v>
      </c>
      <c r="J373" s="17" t="s">
        <v>32</v>
      </c>
      <c r="K373" s="16">
        <v>412.23409099999998</v>
      </c>
      <c r="L373" s="16">
        <f t="shared" si="10"/>
        <v>113364.375025</v>
      </c>
    </row>
    <row r="374" spans="8:12" x14ac:dyDescent="0.2">
      <c r="H374" s="17" t="s">
        <v>200</v>
      </c>
      <c r="I374" s="17" t="s">
        <v>84</v>
      </c>
      <c r="J374" s="17" t="s">
        <v>32</v>
      </c>
      <c r="K374" s="16">
        <v>38.995902999999998</v>
      </c>
      <c r="L374" s="16">
        <f t="shared" si="10"/>
        <v>10723.873325</v>
      </c>
    </row>
    <row r="375" spans="8:12" x14ac:dyDescent="0.2">
      <c r="H375" s="17" t="s">
        <v>200</v>
      </c>
      <c r="I375" s="17" t="s">
        <v>86</v>
      </c>
      <c r="J375" s="17" t="s">
        <v>32</v>
      </c>
      <c r="K375" s="16">
        <v>267.92639000000003</v>
      </c>
      <c r="L375" s="16">
        <f t="shared" si="10"/>
        <v>73679.75725000001</v>
      </c>
    </row>
    <row r="376" spans="8:12" x14ac:dyDescent="0.2">
      <c r="H376" s="17" t="s">
        <v>201</v>
      </c>
      <c r="I376" s="17" t="s">
        <v>23</v>
      </c>
      <c r="J376" s="17" t="s">
        <v>19</v>
      </c>
      <c r="K376" s="16">
        <v>2.3499999999999999E-4</v>
      </c>
      <c r="L376" s="16">
        <f t="shared" si="10"/>
        <v>6.4625000000000002E-2</v>
      </c>
    </row>
    <row r="377" spans="8:12" x14ac:dyDescent="0.2">
      <c r="H377" s="17" t="s">
        <v>201</v>
      </c>
      <c r="I377" s="17" t="s">
        <v>24</v>
      </c>
      <c r="J377" s="17" t="s">
        <v>32</v>
      </c>
      <c r="K377" s="16">
        <v>369.29586399999999</v>
      </c>
      <c r="L377" s="16">
        <f t="shared" si="10"/>
        <v>101556.36259999999</v>
      </c>
    </row>
    <row r="378" spans="8:12" x14ac:dyDescent="0.2">
      <c r="H378" s="17" t="s">
        <v>201</v>
      </c>
      <c r="I378" s="17" t="s">
        <v>24</v>
      </c>
      <c r="J378" s="17" t="s">
        <v>19</v>
      </c>
      <c r="K378" s="16">
        <v>1009.622956</v>
      </c>
      <c r="L378" s="16">
        <f t="shared" si="10"/>
        <v>277646.31290000002</v>
      </c>
    </row>
    <row r="379" spans="8:12" x14ac:dyDescent="0.2">
      <c r="H379" s="17" t="s">
        <v>201</v>
      </c>
      <c r="I379" s="17" t="s">
        <v>24</v>
      </c>
      <c r="J379" s="17" t="s">
        <v>20</v>
      </c>
      <c r="K379" s="16">
        <v>333.277807</v>
      </c>
      <c r="L379" s="16">
        <f t="shared" si="10"/>
        <v>91651.396924999994</v>
      </c>
    </row>
    <row r="380" spans="8:12" x14ac:dyDescent="0.2">
      <c r="H380" s="17" t="s">
        <v>201</v>
      </c>
      <c r="I380" s="17" t="s">
        <v>58</v>
      </c>
      <c r="J380" s="17" t="s">
        <v>32</v>
      </c>
      <c r="K380" s="16">
        <v>213.445615</v>
      </c>
      <c r="L380" s="16">
        <f t="shared" si="10"/>
        <v>58697.544125</v>
      </c>
    </row>
    <row r="381" spans="8:12" x14ac:dyDescent="0.2">
      <c r="H381" s="17" t="s">
        <v>201</v>
      </c>
      <c r="I381" s="17" t="s">
        <v>58</v>
      </c>
      <c r="J381" s="17" t="s">
        <v>19</v>
      </c>
      <c r="K381" s="16">
        <v>920.20860200000004</v>
      </c>
      <c r="L381" s="16">
        <f t="shared" si="10"/>
        <v>253057.36555000002</v>
      </c>
    </row>
    <row r="382" spans="8:12" x14ac:dyDescent="0.2">
      <c r="H382" s="17" t="s">
        <v>201</v>
      </c>
      <c r="I382" s="17" t="s">
        <v>58</v>
      </c>
      <c r="J382" s="17" t="s">
        <v>20</v>
      </c>
      <c r="K382" s="16">
        <v>1675.8770830000001</v>
      </c>
      <c r="L382" s="16">
        <f t="shared" si="10"/>
        <v>460866.19782500004</v>
      </c>
    </row>
    <row r="383" spans="8:12" x14ac:dyDescent="0.2">
      <c r="H383" s="17" t="s">
        <v>201</v>
      </c>
      <c r="I383" s="17" t="s">
        <v>58</v>
      </c>
      <c r="J383" s="17" t="s">
        <v>21</v>
      </c>
      <c r="K383" s="16">
        <v>190.81844799999999</v>
      </c>
      <c r="L383" s="16">
        <f t="shared" si="10"/>
        <v>52475.073199999999</v>
      </c>
    </row>
    <row r="384" spans="8:12" x14ac:dyDescent="0.2">
      <c r="H384" s="17" t="s">
        <v>201</v>
      </c>
      <c r="I384" s="17" t="s">
        <v>58</v>
      </c>
      <c r="J384" s="17" t="s">
        <v>22</v>
      </c>
      <c r="K384" s="16">
        <v>417.82389799999999</v>
      </c>
      <c r="L384" s="16">
        <f t="shared" si="10"/>
        <v>114901.57195</v>
      </c>
    </row>
    <row r="385" spans="8:12" x14ac:dyDescent="0.2">
      <c r="H385" s="17" t="s">
        <v>202</v>
      </c>
      <c r="I385" s="17" t="s">
        <v>24</v>
      </c>
      <c r="J385" s="17" t="s">
        <v>32</v>
      </c>
      <c r="K385" s="16">
        <v>115.137326</v>
      </c>
      <c r="L385" s="16">
        <f t="shared" si="10"/>
        <v>31662.764650000001</v>
      </c>
    </row>
    <row r="386" spans="8:12" x14ac:dyDescent="0.2">
      <c r="H386" s="17" t="s">
        <v>202</v>
      </c>
      <c r="I386" s="17" t="s">
        <v>24</v>
      </c>
      <c r="J386" s="17" t="s">
        <v>19</v>
      </c>
      <c r="K386" s="16">
        <v>68.274019999999993</v>
      </c>
      <c r="L386" s="16">
        <f t="shared" si="10"/>
        <v>18775.355499999998</v>
      </c>
    </row>
    <row r="387" spans="8:12" x14ac:dyDescent="0.2">
      <c r="H387" s="17" t="s">
        <v>203</v>
      </c>
      <c r="I387" s="17" t="s">
        <v>26</v>
      </c>
      <c r="J387" s="17" t="s">
        <v>32</v>
      </c>
      <c r="K387" s="16">
        <v>3.3351739999999999</v>
      </c>
      <c r="L387" s="16">
        <f t="shared" si="10"/>
        <v>917.17284999999993</v>
      </c>
    </row>
    <row r="388" spans="8:12" x14ac:dyDescent="0.2">
      <c r="H388" s="17" t="s">
        <v>203</v>
      </c>
      <c r="I388" s="17" t="s">
        <v>58</v>
      </c>
      <c r="J388" s="17" t="s">
        <v>32</v>
      </c>
      <c r="K388" s="16">
        <v>575.49714500000005</v>
      </c>
      <c r="L388" s="16">
        <f t="shared" si="10"/>
        <v>158261.71487500001</v>
      </c>
    </row>
    <row r="389" spans="8:12" x14ac:dyDescent="0.2">
      <c r="H389" s="17" t="s">
        <v>204</v>
      </c>
      <c r="I389" s="17" t="s">
        <v>23</v>
      </c>
      <c r="J389" s="17" t="s">
        <v>32</v>
      </c>
      <c r="K389" s="16">
        <v>392.95295399999998</v>
      </c>
      <c r="L389" s="16">
        <f t="shared" si="10"/>
        <v>108062.06234999999</v>
      </c>
    </row>
    <row r="390" spans="8:12" x14ac:dyDescent="0.2">
      <c r="H390" s="17" t="s">
        <v>204</v>
      </c>
      <c r="I390" s="17" t="s">
        <v>23</v>
      </c>
      <c r="J390" s="17" t="s">
        <v>19</v>
      </c>
      <c r="K390" s="16">
        <v>1375.3087330000001</v>
      </c>
      <c r="L390" s="16">
        <f t="shared" si="10"/>
        <v>378209.90157500003</v>
      </c>
    </row>
    <row r="391" spans="8:12" x14ac:dyDescent="0.2">
      <c r="H391" s="17" t="s">
        <v>204</v>
      </c>
      <c r="I391" s="17" t="s">
        <v>23</v>
      </c>
      <c r="J391" s="17" t="s">
        <v>20</v>
      </c>
      <c r="K391" s="16">
        <v>9.4920580000000001</v>
      </c>
      <c r="L391" s="16">
        <f t="shared" ref="L391:L422" si="11">K391*275</f>
        <v>2610.3159500000002</v>
      </c>
    </row>
    <row r="392" spans="8:12" x14ac:dyDescent="0.2">
      <c r="H392" s="17" t="s">
        <v>204</v>
      </c>
      <c r="I392" s="17" t="s">
        <v>24</v>
      </c>
      <c r="J392" s="17" t="s">
        <v>32</v>
      </c>
      <c r="K392" s="16">
        <v>0.62377099999999996</v>
      </c>
      <c r="L392" s="16">
        <f t="shared" si="11"/>
        <v>171.537025</v>
      </c>
    </row>
    <row r="393" spans="8:12" x14ac:dyDescent="0.2">
      <c r="H393" s="17" t="s">
        <v>204</v>
      </c>
      <c r="I393" s="17" t="s">
        <v>25</v>
      </c>
      <c r="J393" s="17" t="s">
        <v>32</v>
      </c>
      <c r="K393" s="16">
        <v>138.360952</v>
      </c>
      <c r="L393" s="16">
        <f t="shared" si="11"/>
        <v>38049.2618</v>
      </c>
    </row>
    <row r="394" spans="8:12" x14ac:dyDescent="0.2">
      <c r="H394" s="17" t="s">
        <v>204</v>
      </c>
      <c r="I394" s="17" t="s">
        <v>26</v>
      </c>
      <c r="J394" s="17" t="s">
        <v>32</v>
      </c>
      <c r="K394" s="16">
        <v>301.38912299999998</v>
      </c>
      <c r="L394" s="16">
        <f t="shared" si="11"/>
        <v>82882.008824999997</v>
      </c>
    </row>
    <row r="395" spans="8:12" x14ac:dyDescent="0.2">
      <c r="H395" s="17" t="s">
        <v>204</v>
      </c>
      <c r="I395" s="17" t="s">
        <v>26</v>
      </c>
      <c r="J395" s="17" t="s">
        <v>19</v>
      </c>
      <c r="K395" s="16">
        <v>121.382621</v>
      </c>
      <c r="L395" s="16">
        <f t="shared" si="11"/>
        <v>33380.220775000002</v>
      </c>
    </row>
    <row r="396" spans="8:12" x14ac:dyDescent="0.2">
      <c r="H396" s="17" t="s">
        <v>204</v>
      </c>
      <c r="I396" s="17" t="s">
        <v>58</v>
      </c>
      <c r="J396" s="17" t="s">
        <v>19</v>
      </c>
      <c r="K396" s="16">
        <v>0.11138000000000001</v>
      </c>
      <c r="L396" s="16">
        <f t="shared" si="11"/>
        <v>30.6295</v>
      </c>
    </row>
    <row r="397" spans="8:12" x14ac:dyDescent="0.2">
      <c r="H397" s="17" t="s">
        <v>205</v>
      </c>
      <c r="I397" s="17" t="s">
        <v>23</v>
      </c>
      <c r="J397" s="17" t="s">
        <v>32</v>
      </c>
      <c r="K397" s="16">
        <v>770.99633500000004</v>
      </c>
      <c r="L397" s="16">
        <f t="shared" si="11"/>
        <v>212023.99212500002</v>
      </c>
    </row>
    <row r="398" spans="8:12" x14ac:dyDescent="0.2">
      <c r="H398" s="17" t="s">
        <v>205</v>
      </c>
      <c r="I398" s="17" t="s">
        <v>23</v>
      </c>
      <c r="J398" s="17" t="s">
        <v>19</v>
      </c>
      <c r="K398" s="16">
        <v>53.623891</v>
      </c>
      <c r="L398" s="16">
        <f t="shared" si="11"/>
        <v>14746.570025000001</v>
      </c>
    </row>
    <row r="399" spans="8:12" x14ac:dyDescent="0.2">
      <c r="H399" s="17" t="s">
        <v>205</v>
      </c>
      <c r="I399" s="17" t="s">
        <v>23</v>
      </c>
      <c r="J399" s="17" t="s">
        <v>20</v>
      </c>
      <c r="K399" s="16">
        <v>68.812534999999997</v>
      </c>
      <c r="L399" s="16">
        <f t="shared" si="11"/>
        <v>18923.447124999999</v>
      </c>
    </row>
    <row r="400" spans="8:12" x14ac:dyDescent="0.2">
      <c r="H400" s="17" t="s">
        <v>205</v>
      </c>
      <c r="I400" s="17" t="s">
        <v>24</v>
      </c>
      <c r="J400" s="17" t="s">
        <v>32</v>
      </c>
      <c r="K400" s="16">
        <v>83.419449999999998</v>
      </c>
      <c r="L400" s="16">
        <f t="shared" si="11"/>
        <v>22940.348750000001</v>
      </c>
    </row>
    <row r="401" spans="8:12" x14ac:dyDescent="0.2">
      <c r="H401" s="17" t="s">
        <v>205</v>
      </c>
      <c r="I401" s="17" t="s">
        <v>24</v>
      </c>
      <c r="J401" s="17" t="s">
        <v>19</v>
      </c>
      <c r="K401" s="16">
        <v>7.3630760000000004</v>
      </c>
      <c r="L401" s="16">
        <f t="shared" si="11"/>
        <v>2024.8459</v>
      </c>
    </row>
    <row r="402" spans="8:12" x14ac:dyDescent="0.2">
      <c r="H402" s="17" t="s">
        <v>205</v>
      </c>
      <c r="I402" s="17" t="s">
        <v>52</v>
      </c>
      <c r="J402" s="17" t="s">
        <v>32</v>
      </c>
      <c r="K402" s="16">
        <v>2282.1930419999999</v>
      </c>
      <c r="L402" s="16">
        <f t="shared" si="11"/>
        <v>627603.08655000001</v>
      </c>
    </row>
    <row r="403" spans="8:12" x14ac:dyDescent="0.2">
      <c r="H403" s="17" t="s">
        <v>205</v>
      </c>
      <c r="I403" s="17" t="s">
        <v>52</v>
      </c>
      <c r="J403" s="17" t="s">
        <v>19</v>
      </c>
      <c r="K403" s="16">
        <v>829.02238199999999</v>
      </c>
      <c r="L403" s="16">
        <f t="shared" si="11"/>
        <v>227981.15505</v>
      </c>
    </row>
    <row r="404" spans="8:12" x14ac:dyDescent="0.2">
      <c r="H404" s="17" t="s">
        <v>205</v>
      </c>
      <c r="I404" s="17" t="s">
        <v>52</v>
      </c>
      <c r="J404" s="17" t="s">
        <v>20</v>
      </c>
      <c r="K404" s="16">
        <v>17.986550999999999</v>
      </c>
      <c r="L404" s="16">
        <f t="shared" si="11"/>
        <v>4946.3015249999999</v>
      </c>
    </row>
    <row r="405" spans="8:12" x14ac:dyDescent="0.2">
      <c r="H405" s="17" t="s">
        <v>205</v>
      </c>
      <c r="I405" s="17" t="s">
        <v>58</v>
      </c>
      <c r="J405" s="17" t="s">
        <v>32</v>
      </c>
      <c r="K405" s="16">
        <v>454.101384</v>
      </c>
      <c r="L405" s="16">
        <f t="shared" si="11"/>
        <v>124877.8806</v>
      </c>
    </row>
    <row r="406" spans="8:12" x14ac:dyDescent="0.2">
      <c r="H406" s="17" t="s">
        <v>205</v>
      </c>
      <c r="I406" s="17" t="s">
        <v>58</v>
      </c>
      <c r="J406" s="17" t="s">
        <v>19</v>
      </c>
      <c r="K406" s="16">
        <v>21.36713</v>
      </c>
      <c r="L406" s="16">
        <f t="shared" si="11"/>
        <v>5875.9607500000002</v>
      </c>
    </row>
    <row r="407" spans="8:12" x14ac:dyDescent="0.2">
      <c r="H407" s="17" t="s">
        <v>206</v>
      </c>
      <c r="I407" s="17" t="s">
        <v>85</v>
      </c>
      <c r="J407" s="17" t="s">
        <v>32</v>
      </c>
      <c r="K407" s="16">
        <v>226.76048</v>
      </c>
      <c r="L407" s="16">
        <f t="shared" si="11"/>
        <v>62359.131999999998</v>
      </c>
    </row>
    <row r="408" spans="8:12" x14ac:dyDescent="0.2">
      <c r="H408" s="17" t="s">
        <v>206</v>
      </c>
      <c r="I408" s="17" t="s">
        <v>85</v>
      </c>
      <c r="J408" s="17" t="s">
        <v>19</v>
      </c>
      <c r="K408" s="16">
        <v>620.40482199999997</v>
      </c>
      <c r="L408" s="16">
        <f t="shared" si="11"/>
        <v>170611.32605</v>
      </c>
    </row>
    <row r="409" spans="8:12" x14ac:dyDescent="0.2">
      <c r="H409" s="17" t="s">
        <v>207</v>
      </c>
      <c r="I409" s="17" t="s">
        <v>24</v>
      </c>
      <c r="J409" s="17" t="s">
        <v>32</v>
      </c>
      <c r="K409" s="16">
        <v>353.81914</v>
      </c>
      <c r="L409" s="16">
        <f t="shared" si="11"/>
        <v>97300.263500000001</v>
      </c>
    </row>
    <row r="410" spans="8:12" x14ac:dyDescent="0.2">
      <c r="H410" s="17" t="s">
        <v>207</v>
      </c>
      <c r="I410" s="17" t="s">
        <v>24</v>
      </c>
      <c r="J410" s="17" t="s">
        <v>19</v>
      </c>
      <c r="K410" s="16">
        <v>81.664169000000001</v>
      </c>
      <c r="L410" s="16">
        <f t="shared" si="11"/>
        <v>22457.646475000001</v>
      </c>
    </row>
    <row r="411" spans="8:12" x14ac:dyDescent="0.2">
      <c r="H411" s="17" t="s">
        <v>207</v>
      </c>
      <c r="I411" s="17" t="s">
        <v>25</v>
      </c>
      <c r="J411" s="17" t="s">
        <v>32</v>
      </c>
      <c r="K411" s="16">
        <v>190.818276</v>
      </c>
      <c r="L411" s="16">
        <f t="shared" si="11"/>
        <v>52475.025900000001</v>
      </c>
    </row>
    <row r="412" spans="8:12" x14ac:dyDescent="0.2">
      <c r="H412" s="17" t="s">
        <v>208</v>
      </c>
      <c r="I412" s="17" t="s">
        <v>23</v>
      </c>
      <c r="J412" s="17" t="s">
        <v>19</v>
      </c>
      <c r="K412" s="16">
        <v>16.703237000000001</v>
      </c>
      <c r="L412" s="16">
        <f t="shared" si="11"/>
        <v>4593.3901750000005</v>
      </c>
    </row>
    <row r="413" spans="8:12" x14ac:dyDescent="0.2">
      <c r="H413" s="17" t="s">
        <v>209</v>
      </c>
      <c r="I413" s="17" t="s">
        <v>23</v>
      </c>
      <c r="J413" s="17" t="s">
        <v>32</v>
      </c>
      <c r="K413" s="16">
        <v>15.329029999999999</v>
      </c>
      <c r="L413" s="16">
        <f t="shared" si="11"/>
        <v>4215.4832500000002</v>
      </c>
    </row>
    <row r="414" spans="8:12" x14ac:dyDescent="0.2">
      <c r="H414" s="17" t="s">
        <v>209</v>
      </c>
      <c r="I414" s="17" t="s">
        <v>26</v>
      </c>
      <c r="J414" s="17" t="s">
        <v>19</v>
      </c>
      <c r="K414" s="16">
        <v>3.8603049999999999</v>
      </c>
      <c r="L414" s="16">
        <f t="shared" si="11"/>
        <v>1061.583875</v>
      </c>
    </row>
    <row r="415" spans="8:12" x14ac:dyDescent="0.2">
      <c r="H415" s="17" t="s">
        <v>209</v>
      </c>
      <c r="I415" s="17" t="s">
        <v>52</v>
      </c>
      <c r="J415" s="17" t="s">
        <v>32</v>
      </c>
      <c r="K415" s="16">
        <v>1.6840299999999999</v>
      </c>
      <c r="L415" s="16">
        <f t="shared" si="11"/>
        <v>463.10825</v>
      </c>
    </row>
    <row r="416" spans="8:12" x14ac:dyDescent="0.2">
      <c r="H416" s="17" t="s">
        <v>211</v>
      </c>
      <c r="I416" s="17" t="s">
        <v>23</v>
      </c>
      <c r="J416" s="17" t="s">
        <v>19</v>
      </c>
      <c r="K416" s="16">
        <v>0.81370500000000001</v>
      </c>
      <c r="L416" s="16">
        <f t="shared" si="11"/>
        <v>223.76887500000001</v>
      </c>
    </row>
    <row r="417" spans="8:12" x14ac:dyDescent="0.2">
      <c r="H417" s="17" t="s">
        <v>212</v>
      </c>
      <c r="I417" s="17" t="s">
        <v>23</v>
      </c>
      <c r="J417" s="17" t="s">
        <v>32</v>
      </c>
      <c r="K417" s="16">
        <v>49.578592</v>
      </c>
      <c r="L417" s="16">
        <f t="shared" si="11"/>
        <v>13634.112800000001</v>
      </c>
    </row>
    <row r="418" spans="8:12" x14ac:dyDescent="0.2">
      <c r="H418" s="17" t="s">
        <v>212</v>
      </c>
      <c r="I418" s="17" t="s">
        <v>24</v>
      </c>
      <c r="J418" s="17" t="s">
        <v>32</v>
      </c>
      <c r="K418" s="16">
        <v>71.755579999999995</v>
      </c>
      <c r="L418" s="16">
        <f t="shared" si="11"/>
        <v>19732.784499999998</v>
      </c>
    </row>
    <row r="419" spans="8:12" x14ac:dyDescent="0.2">
      <c r="H419" s="17" t="s">
        <v>212</v>
      </c>
      <c r="I419" s="17" t="s">
        <v>24</v>
      </c>
      <c r="J419" s="17" t="s">
        <v>19</v>
      </c>
      <c r="K419" s="16">
        <v>69.340751999999995</v>
      </c>
      <c r="L419" s="16">
        <f t="shared" si="11"/>
        <v>19068.7068</v>
      </c>
    </row>
    <row r="420" spans="8:12" x14ac:dyDescent="0.2">
      <c r="H420" s="17" t="s">
        <v>212</v>
      </c>
      <c r="I420" s="17" t="s">
        <v>56</v>
      </c>
      <c r="J420" s="17" t="s">
        <v>32</v>
      </c>
      <c r="K420" s="16">
        <v>160.374785</v>
      </c>
      <c r="L420" s="16">
        <f t="shared" si="11"/>
        <v>44103.065875</v>
      </c>
    </row>
    <row r="421" spans="8:12" x14ac:dyDescent="0.2">
      <c r="H421" s="17" t="s">
        <v>212</v>
      </c>
      <c r="I421" s="17" t="s">
        <v>56</v>
      </c>
      <c r="J421" s="17" t="s">
        <v>19</v>
      </c>
      <c r="K421" s="16">
        <v>109.850562</v>
      </c>
      <c r="L421" s="16">
        <f t="shared" si="11"/>
        <v>30208.904549999999</v>
      </c>
    </row>
    <row r="422" spans="8:12" x14ac:dyDescent="0.2">
      <c r="H422" s="17" t="s">
        <v>213</v>
      </c>
      <c r="I422" s="17" t="s">
        <v>24</v>
      </c>
      <c r="J422" s="17" t="s">
        <v>32</v>
      </c>
      <c r="K422" s="22">
        <v>270.13721900000002</v>
      </c>
      <c r="L422" s="22">
        <f t="shared" si="11"/>
        <v>74287.735225000011</v>
      </c>
    </row>
    <row r="423" spans="8:12" x14ac:dyDescent="0.2">
      <c r="K423" s="16">
        <f>SUMIF(J6:J422,"&lt;&gt;T",K6:K422)</f>
        <v>100664.32584299997</v>
      </c>
      <c r="L423" s="16">
        <f>SUMIF(J6:J422,"&lt;&gt;T",L6:L422)</f>
        <v>27682689.606824983</v>
      </c>
    </row>
  </sheetData>
  <conditionalFormatting sqref="C6:E263">
    <cfRule type="expression" dxfId="3" priority="2">
      <formula>$C6 = "T"</formula>
    </cfRule>
  </conditionalFormatting>
  <conditionalFormatting sqref="J6:L422">
    <cfRule type="expression" dxfId="2" priority="1">
      <formula>$J6 = "T"</formula>
    </cfRule>
  </conditionalFormatting>
  <pageMargins left="0.7" right="0.7" top="0.75" bottom="0.75" header="0.3" footer="0.3"/>
  <pageSetup paperSize="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9"/>
  <sheetViews>
    <sheetView workbookViewId="0"/>
  </sheetViews>
  <sheetFormatPr defaultRowHeight="12" x14ac:dyDescent="0.2"/>
  <cols>
    <col min="1" max="1" width="5.7109375" style="16" customWidth="1"/>
    <col min="2" max="2" width="15.7109375" style="17" customWidth="1"/>
    <col min="3" max="3" width="9.140625" style="17"/>
    <col min="4" max="4" width="9.140625" style="16"/>
    <col min="5" max="5" width="11" style="16" customWidth="1"/>
    <col min="6" max="6" width="9.140625" style="16" customWidth="1"/>
    <col min="7" max="7" width="9.140625" style="16"/>
    <col min="8" max="8" width="15.7109375" style="17" customWidth="1"/>
    <col min="9" max="9" width="16.140625" style="17" bestFit="1" customWidth="1"/>
    <col min="10" max="10" width="9.140625" style="17"/>
    <col min="11" max="11" width="9.140625" style="16"/>
    <col min="12" max="12" width="11.7109375" style="16" customWidth="1"/>
    <col min="13" max="16384" width="9.140625" style="16"/>
  </cols>
  <sheetData>
    <row r="1" spans="2:12" x14ac:dyDescent="0.2">
      <c r="B1" s="65" t="s">
        <v>107</v>
      </c>
    </row>
    <row r="2" spans="2:12" x14ac:dyDescent="0.2">
      <c r="B2" s="62" t="s">
        <v>240</v>
      </c>
    </row>
    <row r="5" spans="2:12" x14ac:dyDescent="0.2">
      <c r="B5" s="33" t="s">
        <v>107</v>
      </c>
      <c r="C5" s="33" t="s">
        <v>34</v>
      </c>
      <c r="D5" s="33" t="s">
        <v>106</v>
      </c>
      <c r="E5" s="33" t="s">
        <v>36</v>
      </c>
      <c r="F5" s="67"/>
      <c r="H5" s="33" t="s">
        <v>107</v>
      </c>
      <c r="I5" s="33" t="s">
        <v>33</v>
      </c>
      <c r="J5" s="33" t="s">
        <v>34</v>
      </c>
      <c r="K5" s="33" t="s">
        <v>106</v>
      </c>
      <c r="L5" s="33" t="s">
        <v>36</v>
      </c>
    </row>
    <row r="6" spans="2:12" x14ac:dyDescent="0.2">
      <c r="B6" s="17" t="s">
        <v>232</v>
      </c>
      <c r="C6" s="17" t="s">
        <v>32</v>
      </c>
      <c r="D6" s="16">
        <v>1102.648316</v>
      </c>
      <c r="E6" s="16">
        <f>D6*275</f>
        <v>303228.28690000001</v>
      </c>
      <c r="H6" s="17" t="s">
        <v>225</v>
      </c>
      <c r="I6" s="17" t="s">
        <v>23</v>
      </c>
      <c r="J6" s="17" t="s">
        <v>32</v>
      </c>
      <c r="K6" s="16">
        <v>131.57377099999999</v>
      </c>
      <c r="L6" s="16">
        <f>K6*275</f>
        <v>36182.787024999998</v>
      </c>
    </row>
    <row r="7" spans="2:12" x14ac:dyDescent="0.2">
      <c r="B7" s="17" t="s">
        <v>232</v>
      </c>
      <c r="C7" s="17" t="s">
        <v>19</v>
      </c>
      <c r="D7" s="16">
        <v>1926.223618</v>
      </c>
      <c r="E7" s="16">
        <f t="shared" ref="E7:E70" si="0">D7*275</f>
        <v>529711.49494999996</v>
      </c>
      <c r="H7" s="17" t="s">
        <v>225</v>
      </c>
      <c r="I7" s="17" t="s">
        <v>23</v>
      </c>
      <c r="J7" s="17" t="s">
        <v>19</v>
      </c>
      <c r="K7" s="16">
        <v>231.78285500000001</v>
      </c>
      <c r="L7" s="16">
        <f t="shared" ref="L7:L70" si="1">K7*275</f>
        <v>63740.285125000002</v>
      </c>
    </row>
    <row r="8" spans="2:12" x14ac:dyDescent="0.2">
      <c r="B8" s="17" t="s">
        <v>232</v>
      </c>
      <c r="C8" s="17" t="s">
        <v>20</v>
      </c>
      <c r="D8" s="16">
        <v>2394.9795429999999</v>
      </c>
      <c r="E8" s="16">
        <f t="shared" si="0"/>
        <v>658619.37432499998</v>
      </c>
      <c r="H8" s="17" t="s">
        <v>225</v>
      </c>
      <c r="I8" s="17" t="s">
        <v>23</v>
      </c>
      <c r="J8" s="17" t="s">
        <v>20</v>
      </c>
      <c r="K8" s="16">
        <v>100.44886</v>
      </c>
      <c r="L8" s="16">
        <f t="shared" si="1"/>
        <v>27623.4365</v>
      </c>
    </row>
    <row r="9" spans="2:12" x14ac:dyDescent="0.2">
      <c r="B9" s="17" t="s">
        <v>232</v>
      </c>
      <c r="C9" s="17" t="s">
        <v>21</v>
      </c>
      <c r="D9" s="16">
        <v>1372.8100910000001</v>
      </c>
      <c r="E9" s="16">
        <f t="shared" si="0"/>
        <v>377522.77502500004</v>
      </c>
      <c r="H9" s="17" t="s">
        <v>225</v>
      </c>
      <c r="I9" s="17" t="s">
        <v>23</v>
      </c>
      <c r="J9" s="17" t="s">
        <v>21</v>
      </c>
      <c r="K9" s="16">
        <v>7.9530019999999997</v>
      </c>
      <c r="L9" s="16">
        <f t="shared" si="1"/>
        <v>2187.07555</v>
      </c>
    </row>
    <row r="10" spans="2:12" x14ac:dyDescent="0.2">
      <c r="B10" s="17" t="s">
        <v>232</v>
      </c>
      <c r="C10" s="17" t="s">
        <v>22</v>
      </c>
      <c r="D10" s="16">
        <v>555.26696900000002</v>
      </c>
      <c r="E10" s="16">
        <f t="shared" si="0"/>
        <v>152698.41647500001</v>
      </c>
      <c r="H10" s="17" t="s">
        <v>225</v>
      </c>
      <c r="I10" s="17" t="s">
        <v>23</v>
      </c>
      <c r="J10" s="17" t="s">
        <v>22</v>
      </c>
      <c r="K10" s="16">
        <v>2.8665959999999999</v>
      </c>
      <c r="L10" s="16">
        <f t="shared" si="1"/>
        <v>788.31389999999999</v>
      </c>
    </row>
    <row r="11" spans="2:12" x14ac:dyDescent="0.2">
      <c r="B11" s="17" t="s">
        <v>233</v>
      </c>
      <c r="C11" s="17" t="s">
        <v>32</v>
      </c>
      <c r="D11" s="16">
        <v>1593.634055</v>
      </c>
      <c r="E11" s="16">
        <f t="shared" si="0"/>
        <v>438249.36512500001</v>
      </c>
      <c r="H11" s="17" t="s">
        <v>225</v>
      </c>
      <c r="I11" s="17" t="s">
        <v>24</v>
      </c>
      <c r="J11" s="17" t="s">
        <v>32</v>
      </c>
      <c r="K11" s="16">
        <v>96.227626999999998</v>
      </c>
      <c r="L11" s="16">
        <f t="shared" si="1"/>
        <v>26462.597425</v>
      </c>
    </row>
    <row r="12" spans="2:12" x14ac:dyDescent="0.2">
      <c r="B12" s="17" t="s">
        <v>233</v>
      </c>
      <c r="C12" s="17" t="s">
        <v>19</v>
      </c>
      <c r="D12" s="16">
        <v>3104.3075250000002</v>
      </c>
      <c r="E12" s="16">
        <f t="shared" si="0"/>
        <v>853684.56937500008</v>
      </c>
      <c r="H12" s="17" t="s">
        <v>225</v>
      </c>
      <c r="I12" s="17" t="s">
        <v>24</v>
      </c>
      <c r="J12" s="17" t="s">
        <v>19</v>
      </c>
      <c r="K12" s="16">
        <v>109.943144</v>
      </c>
      <c r="L12" s="16">
        <f t="shared" si="1"/>
        <v>30234.364600000001</v>
      </c>
    </row>
    <row r="13" spans="2:12" x14ac:dyDescent="0.2">
      <c r="B13" s="17" t="s">
        <v>233</v>
      </c>
      <c r="C13" s="17" t="s">
        <v>20</v>
      </c>
      <c r="D13" s="16">
        <v>2786.9127020000001</v>
      </c>
      <c r="E13" s="16">
        <f t="shared" si="0"/>
        <v>766400.99305000005</v>
      </c>
      <c r="H13" s="17" t="s">
        <v>225</v>
      </c>
      <c r="I13" s="17" t="s">
        <v>24</v>
      </c>
      <c r="J13" s="17" t="s">
        <v>20</v>
      </c>
      <c r="K13" s="16">
        <v>0.97197100000000003</v>
      </c>
      <c r="L13" s="16">
        <f t="shared" si="1"/>
        <v>267.29202500000002</v>
      </c>
    </row>
    <row r="14" spans="2:12" x14ac:dyDescent="0.2">
      <c r="B14" s="17" t="s">
        <v>233</v>
      </c>
      <c r="C14" s="17" t="s">
        <v>21</v>
      </c>
      <c r="D14" s="16">
        <v>1854.3504370000001</v>
      </c>
      <c r="E14" s="16">
        <f t="shared" si="0"/>
        <v>509946.37017499999</v>
      </c>
      <c r="H14" s="17" t="s">
        <v>225</v>
      </c>
      <c r="I14" s="17" t="s">
        <v>51</v>
      </c>
      <c r="J14" s="17" t="s">
        <v>19</v>
      </c>
      <c r="K14" s="16">
        <v>0.50733700000000004</v>
      </c>
      <c r="L14" s="16">
        <f t="shared" si="1"/>
        <v>139.517675</v>
      </c>
    </row>
    <row r="15" spans="2:12" x14ac:dyDescent="0.2">
      <c r="B15" s="17" t="s">
        <v>233</v>
      </c>
      <c r="C15" s="17" t="s">
        <v>22</v>
      </c>
      <c r="D15" s="16">
        <v>449.46341000000001</v>
      </c>
      <c r="E15" s="16">
        <f t="shared" si="0"/>
        <v>123602.43775</v>
      </c>
      <c r="H15" s="17" t="s">
        <v>225</v>
      </c>
      <c r="I15" s="17" t="s">
        <v>58</v>
      </c>
      <c r="J15" s="17" t="s">
        <v>32</v>
      </c>
      <c r="K15" s="16">
        <v>127.256505</v>
      </c>
      <c r="L15" s="16">
        <f t="shared" si="1"/>
        <v>34995.538874999998</v>
      </c>
    </row>
    <row r="16" spans="2:12" x14ac:dyDescent="0.2">
      <c r="B16" s="17" t="s">
        <v>234</v>
      </c>
      <c r="C16" s="17" t="s">
        <v>32</v>
      </c>
      <c r="D16" s="16">
        <v>89.299240999999995</v>
      </c>
      <c r="E16" s="16">
        <f t="shared" si="0"/>
        <v>24557.291275</v>
      </c>
      <c r="H16" s="17" t="s">
        <v>225</v>
      </c>
      <c r="I16" s="17" t="s">
        <v>58</v>
      </c>
      <c r="J16" s="17" t="s">
        <v>19</v>
      </c>
      <c r="K16" s="16">
        <v>207.83889300000001</v>
      </c>
      <c r="L16" s="16">
        <f t="shared" si="1"/>
        <v>57155.695575000005</v>
      </c>
    </row>
    <row r="17" spans="2:12" x14ac:dyDescent="0.2">
      <c r="B17" s="17" t="s">
        <v>234</v>
      </c>
      <c r="C17" s="17" t="s">
        <v>19</v>
      </c>
      <c r="D17" s="16">
        <v>254.640704</v>
      </c>
      <c r="E17" s="16">
        <f t="shared" si="0"/>
        <v>70026.193599999999</v>
      </c>
      <c r="H17" s="17" t="s">
        <v>225</v>
      </c>
      <c r="I17" s="17" t="s">
        <v>58</v>
      </c>
      <c r="J17" s="17" t="s">
        <v>20</v>
      </c>
      <c r="K17" s="16">
        <v>483.73559699999998</v>
      </c>
      <c r="L17" s="16">
        <f t="shared" si="1"/>
        <v>133027.28917499998</v>
      </c>
    </row>
    <row r="18" spans="2:12" x14ac:dyDescent="0.2">
      <c r="B18" s="17" t="s">
        <v>235</v>
      </c>
      <c r="C18" s="17" t="s">
        <v>32</v>
      </c>
      <c r="D18" s="16">
        <v>14.5945</v>
      </c>
      <c r="E18" s="16">
        <f t="shared" si="0"/>
        <v>4013.4875000000002</v>
      </c>
      <c r="H18" s="17" t="s">
        <v>225</v>
      </c>
      <c r="I18" s="17" t="s">
        <v>58</v>
      </c>
      <c r="J18" s="17" t="s">
        <v>21</v>
      </c>
      <c r="K18" s="16">
        <v>249.52441099999999</v>
      </c>
      <c r="L18" s="16">
        <f t="shared" si="1"/>
        <v>68619.21302499999</v>
      </c>
    </row>
    <row r="19" spans="2:12" x14ac:dyDescent="0.2">
      <c r="B19" s="17" t="s">
        <v>235</v>
      </c>
      <c r="C19" s="17" t="s">
        <v>19</v>
      </c>
      <c r="D19" s="16">
        <v>1.1640000000000001E-3</v>
      </c>
      <c r="E19" s="16">
        <f t="shared" si="0"/>
        <v>0.32010000000000005</v>
      </c>
      <c r="H19" s="17" t="s">
        <v>225</v>
      </c>
      <c r="I19" s="17" t="s">
        <v>58</v>
      </c>
      <c r="J19" s="17" t="s">
        <v>22</v>
      </c>
      <c r="K19" s="16">
        <v>63.407516999999999</v>
      </c>
      <c r="L19" s="16">
        <f t="shared" si="1"/>
        <v>17437.067175</v>
      </c>
    </row>
    <row r="20" spans="2:12" x14ac:dyDescent="0.2">
      <c r="B20" s="17" t="s">
        <v>236</v>
      </c>
      <c r="C20" s="17" t="s">
        <v>32</v>
      </c>
      <c r="D20" s="16">
        <v>7.2726990000000002</v>
      </c>
      <c r="E20" s="16">
        <f t="shared" si="0"/>
        <v>1999.992225</v>
      </c>
      <c r="H20" s="17" t="s">
        <v>232</v>
      </c>
      <c r="I20" s="17" t="s">
        <v>23</v>
      </c>
      <c r="J20" s="17" t="s">
        <v>32</v>
      </c>
      <c r="K20" s="16">
        <v>625.33498399999996</v>
      </c>
      <c r="L20" s="16">
        <f t="shared" si="1"/>
        <v>171967.12059999999</v>
      </c>
    </row>
    <row r="21" spans="2:12" x14ac:dyDescent="0.2">
      <c r="B21" s="17" t="s">
        <v>237</v>
      </c>
      <c r="C21" s="17" t="s">
        <v>32</v>
      </c>
      <c r="D21" s="16">
        <v>3.8755449999999998</v>
      </c>
      <c r="E21" s="16">
        <f t="shared" si="0"/>
        <v>1065.7748749999998</v>
      </c>
      <c r="H21" s="17" t="s">
        <v>232</v>
      </c>
      <c r="I21" s="17" t="s">
        <v>23</v>
      </c>
      <c r="J21" s="17" t="s">
        <v>19</v>
      </c>
      <c r="K21" s="16">
        <v>700.67626099999995</v>
      </c>
      <c r="L21" s="16">
        <f t="shared" si="1"/>
        <v>192685.97177499998</v>
      </c>
    </row>
    <row r="22" spans="2:12" x14ac:dyDescent="0.2">
      <c r="B22" s="17" t="s">
        <v>225</v>
      </c>
      <c r="C22" s="17" t="s">
        <v>32</v>
      </c>
      <c r="D22" s="16">
        <v>355.06497100000001</v>
      </c>
      <c r="E22" s="16">
        <f t="shared" si="0"/>
        <v>97642.867025</v>
      </c>
      <c r="H22" s="17" t="s">
        <v>232</v>
      </c>
      <c r="I22" s="17" t="s">
        <v>23</v>
      </c>
      <c r="J22" s="17" t="s">
        <v>20</v>
      </c>
      <c r="K22" s="16">
        <v>132.33752899999999</v>
      </c>
      <c r="L22" s="16">
        <f t="shared" si="1"/>
        <v>36392.820475</v>
      </c>
    </row>
    <row r="23" spans="2:12" x14ac:dyDescent="0.2">
      <c r="B23" s="17" t="s">
        <v>225</v>
      </c>
      <c r="C23" s="17" t="s">
        <v>19</v>
      </c>
      <c r="D23" s="16">
        <v>550.07222899999999</v>
      </c>
      <c r="E23" s="16">
        <f t="shared" si="0"/>
        <v>151269.862975</v>
      </c>
      <c r="H23" s="17" t="s">
        <v>232</v>
      </c>
      <c r="I23" s="17" t="s">
        <v>23</v>
      </c>
      <c r="J23" s="17" t="s">
        <v>21</v>
      </c>
      <c r="K23" s="16">
        <v>227.34064599999999</v>
      </c>
      <c r="L23" s="16">
        <f t="shared" si="1"/>
        <v>62518.677649999998</v>
      </c>
    </row>
    <row r="24" spans="2:12" x14ac:dyDescent="0.2">
      <c r="B24" s="17" t="s">
        <v>225</v>
      </c>
      <c r="C24" s="17" t="s">
        <v>20</v>
      </c>
      <c r="D24" s="16">
        <v>585.15642800000001</v>
      </c>
      <c r="E24" s="16">
        <f t="shared" si="0"/>
        <v>160918.0177</v>
      </c>
      <c r="H24" s="17" t="s">
        <v>232</v>
      </c>
      <c r="I24" s="17" t="s">
        <v>24</v>
      </c>
      <c r="J24" s="17" t="s">
        <v>32</v>
      </c>
      <c r="K24" s="16">
        <v>32.363303000000002</v>
      </c>
      <c r="L24" s="16">
        <f t="shared" si="1"/>
        <v>8899.9083250000003</v>
      </c>
    </row>
    <row r="25" spans="2:12" x14ac:dyDescent="0.2">
      <c r="B25" s="17" t="s">
        <v>225</v>
      </c>
      <c r="C25" s="17" t="s">
        <v>21</v>
      </c>
      <c r="D25" s="16">
        <v>257.47741300000001</v>
      </c>
      <c r="E25" s="16">
        <f t="shared" si="0"/>
        <v>70806.288574999999</v>
      </c>
      <c r="H25" s="17" t="s">
        <v>232</v>
      </c>
      <c r="I25" s="17" t="s">
        <v>24</v>
      </c>
      <c r="J25" s="17" t="s">
        <v>19</v>
      </c>
      <c r="K25" s="16">
        <v>351.20412299999998</v>
      </c>
      <c r="L25" s="16">
        <f t="shared" si="1"/>
        <v>96581.133824999997</v>
      </c>
    </row>
    <row r="26" spans="2:12" x14ac:dyDescent="0.2">
      <c r="B26" s="17" t="s">
        <v>225</v>
      </c>
      <c r="C26" s="17" t="s">
        <v>22</v>
      </c>
      <c r="D26" s="16">
        <v>66.461755999999994</v>
      </c>
      <c r="E26" s="16">
        <f t="shared" si="0"/>
        <v>18276.982899999999</v>
      </c>
      <c r="H26" s="17" t="s">
        <v>232</v>
      </c>
      <c r="I26" s="17" t="s">
        <v>24</v>
      </c>
      <c r="J26" s="17" t="s">
        <v>20</v>
      </c>
      <c r="K26" s="16">
        <v>302.98652299999998</v>
      </c>
      <c r="L26" s="16">
        <f t="shared" si="1"/>
        <v>83321.293825000001</v>
      </c>
    </row>
    <row r="27" spans="2:12" x14ac:dyDescent="0.2">
      <c r="B27" s="17" t="s">
        <v>216</v>
      </c>
      <c r="C27" s="17" t="s">
        <v>32</v>
      </c>
      <c r="D27" s="16">
        <v>408.53144099999997</v>
      </c>
      <c r="E27" s="16">
        <f t="shared" si="0"/>
        <v>112346.14627499999</v>
      </c>
      <c r="H27" s="17" t="s">
        <v>232</v>
      </c>
      <c r="I27" s="17" t="s">
        <v>24</v>
      </c>
      <c r="J27" s="17" t="s">
        <v>21</v>
      </c>
      <c r="K27" s="16">
        <v>7.0552830000000002</v>
      </c>
      <c r="L27" s="16">
        <f t="shared" si="1"/>
        <v>1940.2028250000001</v>
      </c>
    </row>
    <row r="28" spans="2:12" x14ac:dyDescent="0.2">
      <c r="B28" s="17" t="s">
        <v>216</v>
      </c>
      <c r="C28" s="17" t="s">
        <v>19</v>
      </c>
      <c r="D28" s="16">
        <v>2088.9111480000001</v>
      </c>
      <c r="E28" s="16">
        <f t="shared" si="0"/>
        <v>574450.56570000004</v>
      </c>
      <c r="H28" s="17" t="s">
        <v>232</v>
      </c>
      <c r="I28" s="17" t="s">
        <v>24</v>
      </c>
      <c r="J28" s="17" t="s">
        <v>22</v>
      </c>
      <c r="K28" s="16">
        <v>42.942683000000002</v>
      </c>
      <c r="L28" s="16">
        <f t="shared" si="1"/>
        <v>11809.237825</v>
      </c>
    </row>
    <row r="29" spans="2:12" x14ac:dyDescent="0.2">
      <c r="B29" s="17" t="s">
        <v>216</v>
      </c>
      <c r="C29" s="17" t="s">
        <v>20</v>
      </c>
      <c r="D29" s="16">
        <v>1164.3162990000001</v>
      </c>
      <c r="E29" s="16">
        <f t="shared" si="0"/>
        <v>320186.98222500004</v>
      </c>
      <c r="H29" s="17" t="s">
        <v>232</v>
      </c>
      <c r="I29" s="17" t="s">
        <v>51</v>
      </c>
      <c r="J29" s="17" t="s">
        <v>21</v>
      </c>
      <c r="K29" s="16">
        <v>0.80604399999999998</v>
      </c>
      <c r="L29" s="16">
        <f t="shared" si="1"/>
        <v>221.66210000000001</v>
      </c>
    </row>
    <row r="30" spans="2:12" x14ac:dyDescent="0.2">
      <c r="B30" s="17" t="s">
        <v>216</v>
      </c>
      <c r="C30" s="17" t="s">
        <v>21</v>
      </c>
      <c r="D30" s="16">
        <v>270.55531100000002</v>
      </c>
      <c r="E30" s="16">
        <f t="shared" si="0"/>
        <v>74402.710525000002</v>
      </c>
      <c r="H30" s="17" t="s">
        <v>232</v>
      </c>
      <c r="I30" s="17" t="s">
        <v>51</v>
      </c>
      <c r="J30" s="17" t="s">
        <v>22</v>
      </c>
      <c r="K30" s="16">
        <v>0.74290800000000001</v>
      </c>
      <c r="L30" s="16">
        <f t="shared" si="1"/>
        <v>204.2997</v>
      </c>
    </row>
    <row r="31" spans="2:12" x14ac:dyDescent="0.2">
      <c r="B31" s="17" t="s">
        <v>216</v>
      </c>
      <c r="C31" s="17" t="s">
        <v>22</v>
      </c>
      <c r="D31" s="16">
        <v>75.675498000000005</v>
      </c>
      <c r="E31" s="16">
        <f t="shared" si="0"/>
        <v>20810.76195</v>
      </c>
      <c r="H31" s="17" t="s">
        <v>232</v>
      </c>
      <c r="I31" s="17" t="s">
        <v>238</v>
      </c>
      <c r="J31" s="17" t="s">
        <v>19</v>
      </c>
      <c r="K31" s="16">
        <v>1.1195820000000001</v>
      </c>
      <c r="L31" s="16">
        <f t="shared" si="1"/>
        <v>307.88505000000004</v>
      </c>
    </row>
    <row r="32" spans="2:12" x14ac:dyDescent="0.2">
      <c r="B32" s="17" t="s">
        <v>217</v>
      </c>
      <c r="C32" s="17" t="s">
        <v>32</v>
      </c>
      <c r="D32" s="16">
        <v>80.886386000000002</v>
      </c>
      <c r="E32" s="16">
        <f t="shared" si="0"/>
        <v>22243.756150000001</v>
      </c>
      <c r="H32" s="17" t="s">
        <v>232</v>
      </c>
      <c r="I32" s="17" t="s">
        <v>238</v>
      </c>
      <c r="J32" s="17" t="s">
        <v>20</v>
      </c>
      <c r="K32" s="16">
        <v>4.1928989999999997</v>
      </c>
      <c r="L32" s="16">
        <f t="shared" si="1"/>
        <v>1153.047225</v>
      </c>
    </row>
    <row r="33" spans="2:12" x14ac:dyDescent="0.2">
      <c r="B33" s="17" t="s">
        <v>218</v>
      </c>
      <c r="C33" s="17" t="s">
        <v>32</v>
      </c>
      <c r="D33" s="16">
        <v>40.242578999999999</v>
      </c>
      <c r="E33" s="16">
        <f t="shared" si="0"/>
        <v>11066.709225000001</v>
      </c>
      <c r="H33" s="17" t="s">
        <v>232</v>
      </c>
      <c r="I33" s="17" t="s">
        <v>55</v>
      </c>
      <c r="J33" s="17" t="s">
        <v>32</v>
      </c>
      <c r="K33" s="16">
        <v>0.96661300000000006</v>
      </c>
      <c r="L33" s="16">
        <f t="shared" si="1"/>
        <v>265.81857500000001</v>
      </c>
    </row>
    <row r="34" spans="2:12" x14ac:dyDescent="0.2">
      <c r="B34" s="17" t="s">
        <v>218</v>
      </c>
      <c r="C34" s="17" t="s">
        <v>19</v>
      </c>
      <c r="D34" s="16">
        <v>12.311769999999999</v>
      </c>
      <c r="E34" s="16">
        <f t="shared" si="0"/>
        <v>3385.7367499999996</v>
      </c>
      <c r="H34" s="17" t="s">
        <v>232</v>
      </c>
      <c r="I34" s="17" t="s">
        <v>58</v>
      </c>
      <c r="J34" s="17" t="s">
        <v>32</v>
      </c>
      <c r="K34" s="16">
        <v>442.97920800000003</v>
      </c>
      <c r="L34" s="16">
        <f t="shared" si="1"/>
        <v>121819.2822</v>
      </c>
    </row>
    <row r="35" spans="2:12" x14ac:dyDescent="0.2">
      <c r="B35" s="17" t="s">
        <v>218</v>
      </c>
      <c r="C35" s="17" t="s">
        <v>20</v>
      </c>
      <c r="D35" s="16">
        <v>14.748507999999999</v>
      </c>
      <c r="E35" s="16">
        <f t="shared" si="0"/>
        <v>4055.8397</v>
      </c>
      <c r="H35" s="17" t="s">
        <v>232</v>
      </c>
      <c r="I35" s="17" t="s">
        <v>58</v>
      </c>
      <c r="J35" s="17" t="s">
        <v>19</v>
      </c>
      <c r="K35" s="16">
        <v>869.27986799999996</v>
      </c>
      <c r="L35" s="16">
        <f t="shared" si="1"/>
        <v>239051.96369999999</v>
      </c>
    </row>
    <row r="36" spans="2:12" x14ac:dyDescent="0.2">
      <c r="B36" s="17" t="s">
        <v>219</v>
      </c>
      <c r="C36" s="17" t="s">
        <v>32</v>
      </c>
      <c r="D36" s="16">
        <v>1581.8418489999999</v>
      </c>
      <c r="E36" s="16">
        <f t="shared" si="0"/>
        <v>435006.50847499998</v>
      </c>
      <c r="H36" s="17" t="s">
        <v>232</v>
      </c>
      <c r="I36" s="17" t="s">
        <v>58</v>
      </c>
      <c r="J36" s="17" t="s">
        <v>20</v>
      </c>
      <c r="K36" s="16">
        <v>1955.118894</v>
      </c>
      <c r="L36" s="16">
        <f t="shared" si="1"/>
        <v>537657.69585000002</v>
      </c>
    </row>
    <row r="37" spans="2:12" x14ac:dyDescent="0.2">
      <c r="B37" s="17" t="s">
        <v>219</v>
      </c>
      <c r="C37" s="17" t="s">
        <v>19</v>
      </c>
      <c r="D37" s="16">
        <v>3973.9509600000001</v>
      </c>
      <c r="E37" s="16">
        <f t="shared" si="0"/>
        <v>1092836.514</v>
      </c>
      <c r="H37" s="17" t="s">
        <v>232</v>
      </c>
      <c r="I37" s="17" t="s">
        <v>58</v>
      </c>
      <c r="J37" s="17" t="s">
        <v>21</v>
      </c>
      <c r="K37" s="16">
        <v>1137.1433199999999</v>
      </c>
      <c r="L37" s="16">
        <f t="shared" si="1"/>
        <v>312714.413</v>
      </c>
    </row>
    <row r="38" spans="2:12" x14ac:dyDescent="0.2">
      <c r="B38" s="17" t="s">
        <v>219</v>
      </c>
      <c r="C38" s="17" t="s">
        <v>20</v>
      </c>
      <c r="D38" s="16">
        <v>1742.275455</v>
      </c>
      <c r="E38" s="16">
        <f t="shared" si="0"/>
        <v>479125.75012499996</v>
      </c>
      <c r="H38" s="17" t="s">
        <v>232</v>
      </c>
      <c r="I38" s="17" t="s">
        <v>58</v>
      </c>
      <c r="J38" s="17" t="s">
        <v>22</v>
      </c>
      <c r="K38" s="16">
        <v>511.58137799999997</v>
      </c>
      <c r="L38" s="16">
        <f t="shared" si="1"/>
        <v>140684.87894999998</v>
      </c>
    </row>
    <row r="39" spans="2:12" x14ac:dyDescent="0.2">
      <c r="B39" s="17" t="s">
        <v>219</v>
      </c>
      <c r="C39" s="17" t="s">
        <v>21</v>
      </c>
      <c r="D39" s="16">
        <v>1022.585355</v>
      </c>
      <c r="E39" s="16">
        <f t="shared" si="0"/>
        <v>281210.97262499999</v>
      </c>
      <c r="H39" s="17" t="s">
        <v>233</v>
      </c>
      <c r="I39" s="17" t="s">
        <v>23</v>
      </c>
      <c r="J39" s="17" t="s">
        <v>32</v>
      </c>
      <c r="K39" s="16">
        <v>497.02187800000002</v>
      </c>
      <c r="L39" s="16">
        <f t="shared" si="1"/>
        <v>136681.01645</v>
      </c>
    </row>
    <row r="40" spans="2:12" x14ac:dyDescent="0.2">
      <c r="B40" s="17" t="s">
        <v>219</v>
      </c>
      <c r="C40" s="17" t="s">
        <v>22</v>
      </c>
      <c r="D40" s="16">
        <v>486.84352899999999</v>
      </c>
      <c r="E40" s="16">
        <f t="shared" si="0"/>
        <v>133881.97047500001</v>
      </c>
      <c r="H40" s="17" t="s">
        <v>233</v>
      </c>
      <c r="I40" s="17" t="s">
        <v>23</v>
      </c>
      <c r="J40" s="17" t="s">
        <v>19</v>
      </c>
      <c r="K40" s="16">
        <v>896.72963700000003</v>
      </c>
      <c r="L40" s="16">
        <f t="shared" si="1"/>
        <v>246600.65017500002</v>
      </c>
    </row>
    <row r="41" spans="2:12" x14ac:dyDescent="0.2">
      <c r="B41" s="17" t="s">
        <v>220</v>
      </c>
      <c r="C41" s="17" t="s">
        <v>32</v>
      </c>
      <c r="D41" s="16">
        <v>1801.832504</v>
      </c>
      <c r="E41" s="16">
        <f t="shared" si="0"/>
        <v>495503.93859999999</v>
      </c>
      <c r="H41" s="17" t="s">
        <v>233</v>
      </c>
      <c r="I41" s="17" t="s">
        <v>23</v>
      </c>
      <c r="J41" s="17" t="s">
        <v>20</v>
      </c>
      <c r="K41" s="16">
        <v>922.87125200000003</v>
      </c>
      <c r="L41" s="16">
        <f t="shared" si="1"/>
        <v>253789.5943</v>
      </c>
    </row>
    <row r="42" spans="2:12" x14ac:dyDescent="0.2">
      <c r="B42" s="17" t="s">
        <v>220</v>
      </c>
      <c r="C42" s="17" t="s">
        <v>19</v>
      </c>
      <c r="D42" s="16">
        <v>3687.2055999999998</v>
      </c>
      <c r="E42" s="16">
        <f t="shared" si="0"/>
        <v>1013981.5399999999</v>
      </c>
      <c r="H42" s="17" t="s">
        <v>233</v>
      </c>
      <c r="I42" s="17" t="s">
        <v>23</v>
      </c>
      <c r="J42" s="17" t="s">
        <v>21</v>
      </c>
      <c r="K42" s="16">
        <v>1145.9805919999999</v>
      </c>
      <c r="L42" s="16">
        <f t="shared" si="1"/>
        <v>315144.66279999999</v>
      </c>
    </row>
    <row r="43" spans="2:12" x14ac:dyDescent="0.2">
      <c r="B43" s="17" t="s">
        <v>220</v>
      </c>
      <c r="C43" s="17" t="s">
        <v>20</v>
      </c>
      <c r="D43" s="16">
        <v>1858.5470069999999</v>
      </c>
      <c r="E43" s="16">
        <f t="shared" si="0"/>
        <v>511100.42692499998</v>
      </c>
      <c r="H43" s="17" t="s">
        <v>233</v>
      </c>
      <c r="I43" s="17" t="s">
        <v>23</v>
      </c>
      <c r="J43" s="17" t="s">
        <v>22</v>
      </c>
      <c r="K43" s="16">
        <v>201.32053300000001</v>
      </c>
      <c r="L43" s="16">
        <f t="shared" si="1"/>
        <v>55363.146575000006</v>
      </c>
    </row>
    <row r="44" spans="2:12" x14ac:dyDescent="0.2">
      <c r="B44" s="17" t="s">
        <v>220</v>
      </c>
      <c r="C44" s="17" t="s">
        <v>21</v>
      </c>
      <c r="D44" s="16">
        <v>1054.9166869999999</v>
      </c>
      <c r="E44" s="16">
        <f t="shared" si="0"/>
        <v>290102.08892499999</v>
      </c>
      <c r="H44" s="17" t="s">
        <v>233</v>
      </c>
      <c r="I44" s="17" t="s">
        <v>24</v>
      </c>
      <c r="J44" s="17" t="s">
        <v>32</v>
      </c>
      <c r="K44" s="16">
        <v>738.74304400000005</v>
      </c>
      <c r="L44" s="16">
        <f t="shared" si="1"/>
        <v>203154.3371</v>
      </c>
    </row>
    <row r="45" spans="2:12" x14ac:dyDescent="0.2">
      <c r="B45" s="17" t="s">
        <v>220</v>
      </c>
      <c r="C45" s="17" t="s">
        <v>22</v>
      </c>
      <c r="D45" s="16">
        <v>401.35307899999998</v>
      </c>
      <c r="E45" s="16">
        <f t="shared" si="0"/>
        <v>110372.096725</v>
      </c>
      <c r="H45" s="17" t="s">
        <v>233</v>
      </c>
      <c r="I45" s="17" t="s">
        <v>24</v>
      </c>
      <c r="J45" s="17" t="s">
        <v>19</v>
      </c>
      <c r="K45" s="16">
        <v>1319.6809370000001</v>
      </c>
      <c r="L45" s="16">
        <f t="shared" si="1"/>
        <v>362912.257675</v>
      </c>
    </row>
    <row r="46" spans="2:12" x14ac:dyDescent="0.2">
      <c r="B46" s="17" t="s">
        <v>221</v>
      </c>
      <c r="C46" s="17" t="s">
        <v>32</v>
      </c>
      <c r="D46" s="16">
        <v>6.5935999999999995E-2</v>
      </c>
      <c r="E46" s="16">
        <f t="shared" si="0"/>
        <v>18.132399999999997</v>
      </c>
      <c r="H46" s="17" t="s">
        <v>233</v>
      </c>
      <c r="I46" s="17" t="s">
        <v>24</v>
      </c>
      <c r="J46" s="17" t="s">
        <v>20</v>
      </c>
      <c r="K46" s="16">
        <v>215.82631000000001</v>
      </c>
      <c r="L46" s="16">
        <f t="shared" si="1"/>
        <v>59352.235250000005</v>
      </c>
    </row>
    <row r="47" spans="2:12" x14ac:dyDescent="0.2">
      <c r="B47" s="17" t="s">
        <v>221</v>
      </c>
      <c r="C47" s="17" t="s">
        <v>19</v>
      </c>
      <c r="D47" s="16">
        <v>0.44427</v>
      </c>
      <c r="E47" s="16">
        <f t="shared" si="0"/>
        <v>122.17425</v>
      </c>
      <c r="H47" s="17" t="s">
        <v>233</v>
      </c>
      <c r="I47" s="17" t="s">
        <v>24</v>
      </c>
      <c r="J47" s="17" t="s">
        <v>21</v>
      </c>
      <c r="K47" s="16">
        <v>105.39042600000001</v>
      </c>
      <c r="L47" s="16">
        <f t="shared" si="1"/>
        <v>28982.367150000002</v>
      </c>
    </row>
    <row r="48" spans="2:12" x14ac:dyDescent="0.2">
      <c r="B48" s="17" t="s">
        <v>221</v>
      </c>
      <c r="C48" s="17" t="s">
        <v>21</v>
      </c>
      <c r="D48" s="16">
        <v>1.2721659999999999</v>
      </c>
      <c r="E48" s="16">
        <f t="shared" si="0"/>
        <v>349.84564999999998</v>
      </c>
      <c r="H48" s="17" t="s">
        <v>233</v>
      </c>
      <c r="I48" s="17" t="s">
        <v>24</v>
      </c>
      <c r="J48" s="17" t="s">
        <v>22</v>
      </c>
      <c r="K48" s="16">
        <v>12.844697999999999</v>
      </c>
      <c r="L48" s="16">
        <f t="shared" si="1"/>
        <v>3532.2919499999998</v>
      </c>
    </row>
    <row r="49" spans="2:12" x14ac:dyDescent="0.2">
      <c r="B49" s="17" t="s">
        <v>222</v>
      </c>
      <c r="C49" s="17" t="s">
        <v>32</v>
      </c>
      <c r="D49" s="16">
        <v>643.59744499999999</v>
      </c>
      <c r="E49" s="16">
        <f t="shared" si="0"/>
        <v>176989.29737499999</v>
      </c>
      <c r="H49" s="17" t="s">
        <v>233</v>
      </c>
      <c r="I49" s="17" t="s">
        <v>51</v>
      </c>
      <c r="J49" s="17" t="s">
        <v>19</v>
      </c>
      <c r="K49" s="16">
        <v>3.913081</v>
      </c>
      <c r="L49" s="16">
        <f t="shared" si="1"/>
        <v>1076.0972750000001</v>
      </c>
    </row>
    <row r="50" spans="2:12" x14ac:dyDescent="0.2">
      <c r="B50" s="17" t="s">
        <v>222</v>
      </c>
      <c r="C50" s="17" t="s">
        <v>19</v>
      </c>
      <c r="D50" s="16">
        <v>2690.0159020000001</v>
      </c>
      <c r="E50" s="16">
        <f t="shared" si="0"/>
        <v>739754.37305000005</v>
      </c>
      <c r="H50" s="17" t="s">
        <v>233</v>
      </c>
      <c r="I50" s="17" t="s">
        <v>51</v>
      </c>
      <c r="J50" s="17" t="s">
        <v>20</v>
      </c>
      <c r="K50" s="16">
        <v>1.3416429999999999</v>
      </c>
      <c r="L50" s="16">
        <f t="shared" si="1"/>
        <v>368.95182499999999</v>
      </c>
    </row>
    <row r="51" spans="2:12" x14ac:dyDescent="0.2">
      <c r="B51" s="17" t="s">
        <v>222</v>
      </c>
      <c r="C51" s="17" t="s">
        <v>20</v>
      </c>
      <c r="D51" s="16">
        <v>2037.2365990000001</v>
      </c>
      <c r="E51" s="16">
        <f t="shared" si="0"/>
        <v>560240.06472500006</v>
      </c>
      <c r="H51" s="17" t="s">
        <v>233</v>
      </c>
      <c r="I51" s="17" t="s">
        <v>51</v>
      </c>
      <c r="J51" s="17" t="s">
        <v>21</v>
      </c>
      <c r="K51" s="16">
        <v>1.1323080000000001</v>
      </c>
      <c r="L51" s="16">
        <f t="shared" si="1"/>
        <v>311.38470000000001</v>
      </c>
    </row>
    <row r="52" spans="2:12" x14ac:dyDescent="0.2">
      <c r="B52" s="17" t="s">
        <v>222</v>
      </c>
      <c r="C52" s="17" t="s">
        <v>21</v>
      </c>
      <c r="D52" s="16">
        <v>1151.983649</v>
      </c>
      <c r="E52" s="16">
        <f t="shared" si="0"/>
        <v>316795.50347499998</v>
      </c>
      <c r="H52" s="17" t="s">
        <v>233</v>
      </c>
      <c r="I52" s="17" t="s">
        <v>51</v>
      </c>
      <c r="J52" s="17" t="s">
        <v>22</v>
      </c>
      <c r="K52" s="16">
        <v>2.8931999999999999E-2</v>
      </c>
      <c r="L52" s="16">
        <f t="shared" si="1"/>
        <v>7.9562999999999997</v>
      </c>
    </row>
    <row r="53" spans="2:12" x14ac:dyDescent="0.2">
      <c r="B53" s="17" t="s">
        <v>222</v>
      </c>
      <c r="C53" s="17" t="s">
        <v>22</v>
      </c>
      <c r="D53" s="16">
        <v>685.02273100000002</v>
      </c>
      <c r="E53" s="16">
        <f t="shared" si="0"/>
        <v>188381.25102500001</v>
      </c>
      <c r="H53" s="17" t="s">
        <v>233</v>
      </c>
      <c r="I53" s="17" t="s">
        <v>238</v>
      </c>
      <c r="J53" s="17" t="s">
        <v>32</v>
      </c>
      <c r="K53" s="16">
        <v>4.466952</v>
      </c>
      <c r="L53" s="16">
        <f t="shared" si="1"/>
        <v>1228.4118000000001</v>
      </c>
    </row>
    <row r="54" spans="2:12" x14ac:dyDescent="0.2">
      <c r="B54" s="17" t="s">
        <v>223</v>
      </c>
      <c r="C54" s="17" t="s">
        <v>32</v>
      </c>
      <c r="D54" s="16">
        <v>5259.5994090000004</v>
      </c>
      <c r="E54" s="16">
        <f t="shared" si="0"/>
        <v>1446389.8374750002</v>
      </c>
      <c r="H54" s="17" t="s">
        <v>233</v>
      </c>
      <c r="I54" s="17" t="s">
        <v>238</v>
      </c>
      <c r="J54" s="17" t="s">
        <v>19</v>
      </c>
      <c r="K54" s="16">
        <v>20.442903000000001</v>
      </c>
      <c r="L54" s="16">
        <f t="shared" si="1"/>
        <v>5621.7983250000007</v>
      </c>
    </row>
    <row r="55" spans="2:12" x14ac:dyDescent="0.2">
      <c r="B55" s="17" t="s">
        <v>223</v>
      </c>
      <c r="C55" s="17" t="s">
        <v>19</v>
      </c>
      <c r="D55" s="16">
        <v>10680.536437999999</v>
      </c>
      <c r="E55" s="16">
        <f t="shared" si="0"/>
        <v>2937147.5204499997</v>
      </c>
      <c r="H55" s="17" t="s">
        <v>233</v>
      </c>
      <c r="I55" s="17" t="s">
        <v>238</v>
      </c>
      <c r="J55" s="17" t="s">
        <v>20</v>
      </c>
      <c r="K55" s="16">
        <v>4.911931</v>
      </c>
      <c r="L55" s="16">
        <f t="shared" si="1"/>
        <v>1350.781025</v>
      </c>
    </row>
    <row r="56" spans="2:12" x14ac:dyDescent="0.2">
      <c r="B56" s="17" t="s">
        <v>223</v>
      </c>
      <c r="C56" s="17" t="s">
        <v>20</v>
      </c>
      <c r="D56" s="16">
        <v>6585.8839159999998</v>
      </c>
      <c r="E56" s="16">
        <f t="shared" si="0"/>
        <v>1811118.0769</v>
      </c>
      <c r="H56" s="17" t="s">
        <v>233</v>
      </c>
      <c r="I56" s="17" t="s">
        <v>238</v>
      </c>
      <c r="J56" s="17" t="s">
        <v>21</v>
      </c>
      <c r="K56" s="16">
        <v>1.049247</v>
      </c>
      <c r="L56" s="16">
        <f t="shared" si="1"/>
        <v>288.54292500000003</v>
      </c>
    </row>
    <row r="57" spans="2:12" x14ac:dyDescent="0.2">
      <c r="B57" s="17" t="s">
        <v>223</v>
      </c>
      <c r="C57" s="17" t="s">
        <v>21</v>
      </c>
      <c r="D57" s="16">
        <v>4046.2790500000001</v>
      </c>
      <c r="E57" s="16">
        <f t="shared" si="0"/>
        <v>1112726.73875</v>
      </c>
      <c r="H57" s="17" t="s">
        <v>233</v>
      </c>
      <c r="I57" s="17" t="s">
        <v>238</v>
      </c>
      <c r="J57" s="17" t="s">
        <v>22</v>
      </c>
      <c r="K57" s="16">
        <v>0.45288099999999998</v>
      </c>
      <c r="L57" s="16">
        <f t="shared" si="1"/>
        <v>124.54227499999999</v>
      </c>
    </row>
    <row r="58" spans="2:12" x14ac:dyDescent="0.2">
      <c r="B58" s="17" t="s">
        <v>223</v>
      </c>
      <c r="C58" s="17" t="s">
        <v>22</v>
      </c>
      <c r="D58" s="16">
        <v>1075.2228909999999</v>
      </c>
      <c r="E58" s="16">
        <f t="shared" si="0"/>
        <v>295686.29502499994</v>
      </c>
      <c r="H58" s="17" t="s">
        <v>233</v>
      </c>
      <c r="I58" s="17" t="s">
        <v>56</v>
      </c>
      <c r="J58" s="17" t="s">
        <v>32</v>
      </c>
      <c r="K58" s="16">
        <v>160.374785</v>
      </c>
      <c r="L58" s="16">
        <f t="shared" si="1"/>
        <v>44103.065875</v>
      </c>
    </row>
    <row r="59" spans="2:12" x14ac:dyDescent="0.2">
      <c r="B59" s="17" t="s">
        <v>224</v>
      </c>
      <c r="C59" s="17" t="s">
        <v>32</v>
      </c>
      <c r="D59" s="16">
        <v>849.900531</v>
      </c>
      <c r="E59" s="16">
        <f t="shared" si="0"/>
        <v>233722.64602499999</v>
      </c>
      <c r="H59" s="17" t="s">
        <v>233</v>
      </c>
      <c r="I59" s="17" t="s">
        <v>56</v>
      </c>
      <c r="J59" s="17" t="s">
        <v>19</v>
      </c>
      <c r="K59" s="16">
        <v>109.850562</v>
      </c>
      <c r="L59" s="16">
        <f t="shared" si="1"/>
        <v>30208.904549999999</v>
      </c>
    </row>
    <row r="60" spans="2:12" x14ac:dyDescent="0.2">
      <c r="B60" s="17" t="s">
        <v>224</v>
      </c>
      <c r="C60" s="17" t="s">
        <v>19</v>
      </c>
      <c r="D60" s="16">
        <v>126.428946</v>
      </c>
      <c r="E60" s="16">
        <f t="shared" si="0"/>
        <v>34767.960149999999</v>
      </c>
      <c r="H60" s="17" t="s">
        <v>233</v>
      </c>
      <c r="I60" s="17" t="s">
        <v>58</v>
      </c>
      <c r="J60" s="17" t="s">
        <v>32</v>
      </c>
      <c r="K60" s="16">
        <v>190.72378900000001</v>
      </c>
      <c r="L60" s="16">
        <f t="shared" si="1"/>
        <v>52449.041975</v>
      </c>
    </row>
    <row r="61" spans="2:12" x14ac:dyDescent="0.2">
      <c r="B61" s="17" t="s">
        <v>224</v>
      </c>
      <c r="C61" s="17" t="s">
        <v>20</v>
      </c>
      <c r="D61" s="16">
        <v>8.5075889999999994</v>
      </c>
      <c r="E61" s="16">
        <f t="shared" si="0"/>
        <v>2339.5869749999997</v>
      </c>
      <c r="H61" s="17" t="s">
        <v>233</v>
      </c>
      <c r="I61" s="17" t="s">
        <v>58</v>
      </c>
      <c r="J61" s="17" t="s">
        <v>19</v>
      </c>
      <c r="K61" s="16">
        <v>752.09656800000005</v>
      </c>
      <c r="L61" s="16">
        <f t="shared" si="1"/>
        <v>206826.55620000002</v>
      </c>
    </row>
    <row r="62" spans="2:12" x14ac:dyDescent="0.2">
      <c r="B62" s="17" t="s">
        <v>226</v>
      </c>
      <c r="C62" s="17" t="s">
        <v>32</v>
      </c>
      <c r="D62" s="16">
        <v>33.949559000000001</v>
      </c>
      <c r="E62" s="16">
        <f t="shared" si="0"/>
        <v>9336.1287250000005</v>
      </c>
      <c r="H62" s="17" t="s">
        <v>233</v>
      </c>
      <c r="I62" s="17" t="s">
        <v>58</v>
      </c>
      <c r="J62" s="17" t="s">
        <v>20</v>
      </c>
      <c r="K62" s="16">
        <v>1640.4047410000001</v>
      </c>
      <c r="L62" s="16">
        <f t="shared" si="1"/>
        <v>451111.30377500004</v>
      </c>
    </row>
    <row r="63" spans="2:12" x14ac:dyDescent="0.2">
      <c r="B63" s="17" t="s">
        <v>226</v>
      </c>
      <c r="C63" s="17" t="s">
        <v>19</v>
      </c>
      <c r="D63" s="16">
        <v>3.0364239999999998</v>
      </c>
      <c r="E63" s="16">
        <f t="shared" si="0"/>
        <v>835.01659999999993</v>
      </c>
      <c r="H63" s="17" t="s">
        <v>233</v>
      </c>
      <c r="I63" s="17" t="s">
        <v>58</v>
      </c>
      <c r="J63" s="17" t="s">
        <v>21</v>
      </c>
      <c r="K63" s="16">
        <v>600.68331699999999</v>
      </c>
      <c r="L63" s="16">
        <f t="shared" si="1"/>
        <v>165187.912175</v>
      </c>
    </row>
    <row r="64" spans="2:12" x14ac:dyDescent="0.2">
      <c r="B64" s="17" t="s">
        <v>227</v>
      </c>
      <c r="C64" s="17" t="s">
        <v>32</v>
      </c>
      <c r="D64" s="16">
        <v>1292.370725</v>
      </c>
      <c r="E64" s="16">
        <f t="shared" si="0"/>
        <v>355401.94937500003</v>
      </c>
      <c r="H64" s="17" t="s">
        <v>233</v>
      </c>
      <c r="I64" s="17" t="s">
        <v>58</v>
      </c>
      <c r="J64" s="17" t="s">
        <v>22</v>
      </c>
      <c r="K64" s="16">
        <v>234.60092800000001</v>
      </c>
      <c r="L64" s="16">
        <f t="shared" si="1"/>
        <v>64515.2552</v>
      </c>
    </row>
    <row r="65" spans="2:12" x14ac:dyDescent="0.2">
      <c r="B65" s="17" t="s">
        <v>227</v>
      </c>
      <c r="C65" s="17" t="s">
        <v>19</v>
      </c>
      <c r="D65" s="16">
        <v>252.83657700000001</v>
      </c>
      <c r="E65" s="16">
        <f t="shared" si="0"/>
        <v>69530.058675000007</v>
      </c>
      <c r="H65" s="17" t="s">
        <v>234</v>
      </c>
      <c r="I65" s="17" t="s">
        <v>24</v>
      </c>
      <c r="J65" s="17" t="s">
        <v>32</v>
      </c>
      <c r="K65" s="16">
        <v>89.299240999999995</v>
      </c>
      <c r="L65" s="16">
        <f t="shared" si="1"/>
        <v>24557.291275</v>
      </c>
    </row>
    <row r="66" spans="2:12" x14ac:dyDescent="0.2">
      <c r="B66" s="17" t="s">
        <v>227</v>
      </c>
      <c r="C66" s="17" t="s">
        <v>20</v>
      </c>
      <c r="D66" s="16">
        <v>4.3606470000000002</v>
      </c>
      <c r="E66" s="16">
        <f t="shared" si="0"/>
        <v>1199.177925</v>
      </c>
      <c r="H66" s="17" t="s">
        <v>234</v>
      </c>
      <c r="I66" s="17" t="s">
        <v>24</v>
      </c>
      <c r="J66" s="17" t="s">
        <v>19</v>
      </c>
      <c r="K66" s="16">
        <v>252.867118</v>
      </c>
      <c r="L66" s="16">
        <f t="shared" si="1"/>
        <v>69538.457450000002</v>
      </c>
    </row>
    <row r="67" spans="2:12" x14ac:dyDescent="0.2">
      <c r="B67" s="17" t="s">
        <v>228</v>
      </c>
      <c r="C67" s="17" t="s">
        <v>32</v>
      </c>
      <c r="D67" s="16">
        <v>316.170638</v>
      </c>
      <c r="E67" s="16">
        <f t="shared" si="0"/>
        <v>86946.925449999995</v>
      </c>
      <c r="H67" s="17" t="s">
        <v>235</v>
      </c>
      <c r="I67" s="17" t="s">
        <v>24</v>
      </c>
      <c r="J67" s="17" t="s">
        <v>32</v>
      </c>
      <c r="K67" s="16">
        <v>4.127122</v>
      </c>
      <c r="L67" s="16">
        <f t="shared" si="1"/>
        <v>1134.9585500000001</v>
      </c>
    </row>
    <row r="68" spans="2:12" x14ac:dyDescent="0.2">
      <c r="B68" s="17" t="s">
        <v>228</v>
      </c>
      <c r="C68" s="17" t="s">
        <v>19</v>
      </c>
      <c r="D68" s="16">
        <v>281.635805</v>
      </c>
      <c r="E68" s="16">
        <f t="shared" si="0"/>
        <v>77449.846375000008</v>
      </c>
      <c r="H68" s="17" t="s">
        <v>235</v>
      </c>
      <c r="I68" s="17" t="s">
        <v>52</v>
      </c>
      <c r="J68" s="17" t="s">
        <v>32</v>
      </c>
      <c r="K68" s="16">
        <v>10.467378</v>
      </c>
      <c r="L68" s="16">
        <f t="shared" si="1"/>
        <v>2878.5289499999999</v>
      </c>
    </row>
    <row r="69" spans="2:12" x14ac:dyDescent="0.2">
      <c r="B69" s="17" t="s">
        <v>229</v>
      </c>
      <c r="C69" s="17" t="s">
        <v>32</v>
      </c>
      <c r="D69" s="16">
        <v>1642.8739740000001</v>
      </c>
      <c r="E69" s="16">
        <f t="shared" si="0"/>
        <v>451790.34285000002</v>
      </c>
      <c r="H69" s="17" t="s">
        <v>235</v>
      </c>
      <c r="I69" s="17" t="s">
        <v>52</v>
      </c>
      <c r="J69" s="17" t="s">
        <v>19</v>
      </c>
      <c r="K69" s="16">
        <v>1.1640000000000001E-3</v>
      </c>
      <c r="L69" s="16">
        <f t="shared" si="1"/>
        <v>0.32010000000000005</v>
      </c>
    </row>
    <row r="70" spans="2:12" x14ac:dyDescent="0.2">
      <c r="B70" s="17" t="s">
        <v>229</v>
      </c>
      <c r="C70" s="17" t="s">
        <v>19</v>
      </c>
      <c r="D70" s="16">
        <v>828.66285400000004</v>
      </c>
      <c r="E70" s="16">
        <f t="shared" si="0"/>
        <v>227882.28485</v>
      </c>
      <c r="H70" s="17" t="s">
        <v>237</v>
      </c>
      <c r="I70" s="17" t="s">
        <v>23</v>
      </c>
      <c r="J70" s="17" t="s">
        <v>32</v>
      </c>
      <c r="K70" s="16">
        <v>0.62013799999999997</v>
      </c>
      <c r="L70" s="16">
        <f t="shared" si="1"/>
        <v>170.53795</v>
      </c>
    </row>
    <row r="71" spans="2:12" x14ac:dyDescent="0.2">
      <c r="B71" s="17" t="s">
        <v>229</v>
      </c>
      <c r="C71" s="17" t="s">
        <v>20</v>
      </c>
      <c r="D71" s="16">
        <v>257.72318100000001</v>
      </c>
      <c r="E71" s="16">
        <f t="shared" ref="E71:E80" si="2">D71*275</f>
        <v>70873.874775000004</v>
      </c>
      <c r="H71" s="17" t="s">
        <v>237</v>
      </c>
      <c r="I71" s="17" t="s">
        <v>24</v>
      </c>
      <c r="J71" s="17" t="s">
        <v>32</v>
      </c>
      <c r="K71" s="16">
        <v>0.65458099999999997</v>
      </c>
      <c r="L71" s="16">
        <f t="shared" ref="L71:L134" si="3">K71*275</f>
        <v>180.00977499999999</v>
      </c>
    </row>
    <row r="72" spans="2:12" x14ac:dyDescent="0.2">
      <c r="B72" s="17" t="s">
        <v>229</v>
      </c>
      <c r="C72" s="17" t="s">
        <v>21</v>
      </c>
      <c r="D72" s="16">
        <v>4.1794330000000004</v>
      </c>
      <c r="E72" s="16">
        <f t="shared" si="2"/>
        <v>1149.3440750000002</v>
      </c>
      <c r="H72" s="17" t="s">
        <v>216</v>
      </c>
      <c r="I72" s="17" t="s">
        <v>23</v>
      </c>
      <c r="J72" s="17" t="s">
        <v>32</v>
      </c>
      <c r="K72" s="16">
        <v>127.755139</v>
      </c>
      <c r="L72" s="16">
        <f t="shared" si="3"/>
        <v>35132.663224999997</v>
      </c>
    </row>
    <row r="73" spans="2:12" x14ac:dyDescent="0.2">
      <c r="B73" s="17" t="s">
        <v>230</v>
      </c>
      <c r="C73" s="17" t="s">
        <v>32</v>
      </c>
      <c r="D73" s="16">
        <v>2184.9979149999999</v>
      </c>
      <c r="E73" s="16">
        <f t="shared" si="2"/>
        <v>600874.42662499996</v>
      </c>
      <c r="H73" s="17" t="s">
        <v>216</v>
      </c>
      <c r="I73" s="17" t="s">
        <v>23</v>
      </c>
      <c r="J73" s="17" t="s">
        <v>19</v>
      </c>
      <c r="K73" s="16">
        <v>870.45080099999996</v>
      </c>
      <c r="L73" s="16">
        <f t="shared" si="3"/>
        <v>239373.970275</v>
      </c>
    </row>
    <row r="74" spans="2:12" x14ac:dyDescent="0.2">
      <c r="B74" s="17" t="s">
        <v>230</v>
      </c>
      <c r="C74" s="17" t="s">
        <v>19</v>
      </c>
      <c r="D74" s="16">
        <v>685.52463499999999</v>
      </c>
      <c r="E74" s="16">
        <f t="shared" si="2"/>
        <v>188519.27462499999</v>
      </c>
      <c r="H74" s="17" t="s">
        <v>216</v>
      </c>
      <c r="I74" s="17" t="s">
        <v>23</v>
      </c>
      <c r="J74" s="17" t="s">
        <v>20</v>
      </c>
      <c r="K74" s="16">
        <v>598.78556700000001</v>
      </c>
      <c r="L74" s="16">
        <f t="shared" si="3"/>
        <v>164666.030925</v>
      </c>
    </row>
    <row r="75" spans="2:12" x14ac:dyDescent="0.2">
      <c r="B75" s="17" t="s">
        <v>230</v>
      </c>
      <c r="C75" s="17" t="s">
        <v>20</v>
      </c>
      <c r="D75" s="16">
        <v>4.8538819999999996</v>
      </c>
      <c r="E75" s="16">
        <f t="shared" si="2"/>
        <v>1334.81755</v>
      </c>
      <c r="H75" s="17" t="s">
        <v>216</v>
      </c>
      <c r="I75" s="17" t="s">
        <v>23</v>
      </c>
      <c r="J75" s="17" t="s">
        <v>21</v>
      </c>
      <c r="K75" s="16">
        <v>4.1391099999999996</v>
      </c>
      <c r="L75" s="16">
        <f t="shared" si="3"/>
        <v>1138.2552499999999</v>
      </c>
    </row>
    <row r="76" spans="2:12" x14ac:dyDescent="0.2">
      <c r="B76" s="17" t="s">
        <v>231</v>
      </c>
      <c r="C76" s="17" t="s">
        <v>32</v>
      </c>
      <c r="D76" s="16">
        <v>2228.9124609999999</v>
      </c>
      <c r="E76" s="16">
        <f t="shared" si="2"/>
        <v>612950.92677499994</v>
      </c>
      <c r="H76" s="17" t="s">
        <v>216</v>
      </c>
      <c r="I76" s="17" t="s">
        <v>24</v>
      </c>
      <c r="J76" s="17" t="s">
        <v>32</v>
      </c>
      <c r="K76" s="16">
        <v>86.734547000000006</v>
      </c>
      <c r="L76" s="16">
        <f t="shared" si="3"/>
        <v>23852.000425000002</v>
      </c>
    </row>
    <row r="77" spans="2:12" x14ac:dyDescent="0.2">
      <c r="B77" s="17" t="s">
        <v>231</v>
      </c>
      <c r="C77" s="17" t="s">
        <v>19</v>
      </c>
      <c r="D77" s="16">
        <v>1002.0402779999999</v>
      </c>
      <c r="E77" s="16">
        <f t="shared" si="2"/>
        <v>275561.07644999999</v>
      </c>
      <c r="H77" s="17" t="s">
        <v>216</v>
      </c>
      <c r="I77" s="17" t="s">
        <v>24</v>
      </c>
      <c r="J77" s="17" t="s">
        <v>19</v>
      </c>
      <c r="K77" s="16">
        <v>476.150215</v>
      </c>
      <c r="L77" s="16">
        <f t="shared" si="3"/>
        <v>130941.309125</v>
      </c>
    </row>
    <row r="78" spans="2:12" x14ac:dyDescent="0.2">
      <c r="B78" s="17" t="s">
        <v>231</v>
      </c>
      <c r="C78" s="17" t="s">
        <v>20</v>
      </c>
      <c r="D78" s="16">
        <v>220.90440000000001</v>
      </c>
      <c r="E78" s="16">
        <f t="shared" si="2"/>
        <v>60748.71</v>
      </c>
      <c r="H78" s="17" t="s">
        <v>216</v>
      </c>
      <c r="I78" s="17" t="s">
        <v>24</v>
      </c>
      <c r="J78" s="17" t="s">
        <v>20</v>
      </c>
      <c r="K78" s="16">
        <v>270.96504599999997</v>
      </c>
      <c r="L78" s="16">
        <f t="shared" si="3"/>
        <v>74515.38764999999</v>
      </c>
    </row>
    <row r="79" spans="2:12" x14ac:dyDescent="0.2">
      <c r="B79" s="17" t="s">
        <v>231</v>
      </c>
      <c r="C79" s="17" t="s">
        <v>21</v>
      </c>
      <c r="D79" s="16">
        <v>152.68572900000001</v>
      </c>
      <c r="E79" s="16">
        <f t="shared" si="2"/>
        <v>41988.575475000005</v>
      </c>
      <c r="H79" s="17" t="s">
        <v>216</v>
      </c>
      <c r="I79" s="17" t="s">
        <v>51</v>
      </c>
      <c r="J79" s="17" t="s">
        <v>19</v>
      </c>
      <c r="K79" s="16">
        <v>3.6082000000000003E-2</v>
      </c>
      <c r="L79" s="16">
        <f t="shared" si="3"/>
        <v>9.9225500000000011</v>
      </c>
    </row>
    <row r="80" spans="2:12" x14ac:dyDescent="0.2">
      <c r="B80" s="17" t="s">
        <v>231</v>
      </c>
      <c r="C80" s="17" t="s">
        <v>22</v>
      </c>
      <c r="D80" s="22">
        <v>247.292472</v>
      </c>
      <c r="E80" s="22">
        <f t="shared" si="2"/>
        <v>68005.429799999998</v>
      </c>
      <c r="F80" s="23"/>
      <c r="H80" s="17" t="s">
        <v>216</v>
      </c>
      <c r="I80" s="17" t="s">
        <v>51</v>
      </c>
      <c r="J80" s="17" t="s">
        <v>20</v>
      </c>
      <c r="K80" s="16">
        <v>9.0790000000000003E-3</v>
      </c>
      <c r="L80" s="16">
        <f t="shared" si="3"/>
        <v>2.4967250000000001</v>
      </c>
    </row>
    <row r="81" spans="4:12" x14ac:dyDescent="0.2">
      <c r="D81" s="16">
        <f>SUMIF(C6:C80,"&lt;&gt;T",D6:D80)</f>
        <v>67046.890659000012</v>
      </c>
      <c r="E81" s="16">
        <f>SUMIF(C6:C80,"&lt;&gt;T",E6:E80)</f>
        <v>18437894.931225009</v>
      </c>
      <c r="H81" s="17" t="s">
        <v>216</v>
      </c>
      <c r="I81" s="17" t="s">
        <v>51</v>
      </c>
      <c r="J81" s="17" t="s">
        <v>21</v>
      </c>
      <c r="K81" s="16">
        <v>0.103188</v>
      </c>
      <c r="L81" s="16">
        <f t="shared" si="3"/>
        <v>28.3767</v>
      </c>
    </row>
    <row r="82" spans="4:12" x14ac:dyDescent="0.2">
      <c r="H82" s="17" t="s">
        <v>216</v>
      </c>
      <c r="I82" s="17" t="s">
        <v>52</v>
      </c>
      <c r="J82" s="17" t="s">
        <v>32</v>
      </c>
      <c r="K82" s="16">
        <v>66.54786</v>
      </c>
      <c r="L82" s="16">
        <f t="shared" si="3"/>
        <v>18300.661499999998</v>
      </c>
    </row>
    <row r="83" spans="4:12" x14ac:dyDescent="0.2">
      <c r="H83" s="17" t="s">
        <v>216</v>
      </c>
      <c r="I83" s="17" t="s">
        <v>52</v>
      </c>
      <c r="J83" s="17" t="s">
        <v>19</v>
      </c>
      <c r="K83" s="16">
        <v>18.86655</v>
      </c>
      <c r="L83" s="16">
        <f t="shared" si="3"/>
        <v>5188.3012500000004</v>
      </c>
    </row>
    <row r="84" spans="4:12" x14ac:dyDescent="0.2">
      <c r="H84" s="17" t="s">
        <v>216</v>
      </c>
      <c r="I84" s="17" t="s">
        <v>238</v>
      </c>
      <c r="J84" s="17" t="s">
        <v>32</v>
      </c>
      <c r="K84" s="16">
        <v>127.49379399999999</v>
      </c>
      <c r="L84" s="16">
        <f t="shared" si="3"/>
        <v>35060.79335</v>
      </c>
    </row>
    <row r="85" spans="4:12" x14ac:dyDescent="0.2">
      <c r="H85" s="17" t="s">
        <v>216</v>
      </c>
      <c r="I85" s="17" t="s">
        <v>238</v>
      </c>
      <c r="J85" s="17" t="s">
        <v>19</v>
      </c>
      <c r="K85" s="16">
        <v>649.07515899999999</v>
      </c>
      <c r="L85" s="16">
        <f t="shared" si="3"/>
        <v>178495.668725</v>
      </c>
    </row>
    <row r="86" spans="4:12" x14ac:dyDescent="0.2">
      <c r="H86" s="17" t="s">
        <v>216</v>
      </c>
      <c r="I86" s="17" t="s">
        <v>238</v>
      </c>
      <c r="J86" s="17" t="s">
        <v>20</v>
      </c>
      <c r="K86" s="16">
        <v>152.26562699999999</v>
      </c>
      <c r="L86" s="16">
        <f t="shared" si="3"/>
        <v>41873.047424999997</v>
      </c>
    </row>
    <row r="87" spans="4:12" x14ac:dyDescent="0.2">
      <c r="H87" s="17" t="s">
        <v>216</v>
      </c>
      <c r="I87" s="17" t="s">
        <v>58</v>
      </c>
      <c r="J87" s="17" t="s">
        <v>32</v>
      </c>
      <c r="K87" s="16">
        <v>7.3999999999999996E-5</v>
      </c>
      <c r="L87" s="16">
        <f t="shared" si="3"/>
        <v>2.035E-2</v>
      </c>
    </row>
    <row r="88" spans="4:12" x14ac:dyDescent="0.2">
      <c r="H88" s="17" t="s">
        <v>216</v>
      </c>
      <c r="I88" s="17" t="s">
        <v>58</v>
      </c>
      <c r="J88" s="17" t="s">
        <v>19</v>
      </c>
      <c r="K88" s="16">
        <v>46.679704000000001</v>
      </c>
      <c r="L88" s="16">
        <f t="shared" si="3"/>
        <v>12836.918600000001</v>
      </c>
    </row>
    <row r="89" spans="4:12" x14ac:dyDescent="0.2">
      <c r="H89" s="17" t="s">
        <v>216</v>
      </c>
      <c r="I89" s="17" t="s">
        <v>58</v>
      </c>
      <c r="J89" s="17" t="s">
        <v>20</v>
      </c>
      <c r="K89" s="16">
        <v>142.25288399999999</v>
      </c>
      <c r="L89" s="16">
        <f t="shared" si="3"/>
        <v>39119.543099999995</v>
      </c>
    </row>
    <row r="90" spans="4:12" x14ac:dyDescent="0.2">
      <c r="H90" s="17" t="s">
        <v>216</v>
      </c>
      <c r="I90" s="17" t="s">
        <v>58</v>
      </c>
      <c r="J90" s="17" t="s">
        <v>21</v>
      </c>
      <c r="K90" s="16">
        <v>266.31301300000001</v>
      </c>
      <c r="L90" s="16">
        <f t="shared" si="3"/>
        <v>73236.078575000007</v>
      </c>
    </row>
    <row r="91" spans="4:12" x14ac:dyDescent="0.2">
      <c r="H91" s="17" t="s">
        <v>216</v>
      </c>
      <c r="I91" s="17" t="s">
        <v>58</v>
      </c>
      <c r="J91" s="17" t="s">
        <v>22</v>
      </c>
      <c r="K91" s="16">
        <v>75.675498000000005</v>
      </c>
      <c r="L91" s="16">
        <f t="shared" si="3"/>
        <v>20810.76195</v>
      </c>
    </row>
    <row r="92" spans="4:12" x14ac:dyDescent="0.2">
      <c r="H92" s="17" t="s">
        <v>217</v>
      </c>
      <c r="I92" s="17" t="s">
        <v>23</v>
      </c>
      <c r="J92" s="17" t="s">
        <v>32</v>
      </c>
      <c r="K92" s="16">
        <v>4.2613490000000001</v>
      </c>
      <c r="L92" s="16">
        <f t="shared" si="3"/>
        <v>1171.870975</v>
      </c>
    </row>
    <row r="93" spans="4:12" x14ac:dyDescent="0.2">
      <c r="H93" s="17" t="s">
        <v>217</v>
      </c>
      <c r="I93" s="17" t="s">
        <v>24</v>
      </c>
      <c r="J93" s="17" t="s">
        <v>32</v>
      </c>
      <c r="K93" s="16">
        <v>76.625037000000006</v>
      </c>
      <c r="L93" s="16">
        <f t="shared" si="3"/>
        <v>21071.885175000003</v>
      </c>
    </row>
    <row r="94" spans="4:12" x14ac:dyDescent="0.2">
      <c r="H94" s="17" t="s">
        <v>218</v>
      </c>
      <c r="I94" s="17" t="s">
        <v>23</v>
      </c>
      <c r="J94" s="17" t="s">
        <v>32</v>
      </c>
      <c r="K94" s="16">
        <v>12.342152</v>
      </c>
      <c r="L94" s="16">
        <f t="shared" si="3"/>
        <v>3394.0918000000001</v>
      </c>
    </row>
    <row r="95" spans="4:12" x14ac:dyDescent="0.2">
      <c r="H95" s="17" t="s">
        <v>218</v>
      </c>
      <c r="I95" s="17" t="s">
        <v>23</v>
      </c>
      <c r="J95" s="17" t="s">
        <v>19</v>
      </c>
      <c r="K95" s="16">
        <v>12.284216000000001</v>
      </c>
      <c r="L95" s="16">
        <f t="shared" si="3"/>
        <v>3378.1594</v>
      </c>
    </row>
    <row r="96" spans="4:12" x14ac:dyDescent="0.2">
      <c r="H96" s="17" t="s">
        <v>218</v>
      </c>
      <c r="I96" s="17" t="s">
        <v>24</v>
      </c>
      <c r="J96" s="17" t="s">
        <v>32</v>
      </c>
      <c r="K96" s="16">
        <v>27.873322000000002</v>
      </c>
      <c r="L96" s="16">
        <f t="shared" si="3"/>
        <v>7665.1635500000002</v>
      </c>
    </row>
    <row r="97" spans="8:12" x14ac:dyDescent="0.2">
      <c r="H97" s="17" t="s">
        <v>218</v>
      </c>
      <c r="I97" s="17" t="s">
        <v>24</v>
      </c>
      <c r="J97" s="17" t="s">
        <v>20</v>
      </c>
      <c r="K97" s="16">
        <v>14.748507999999999</v>
      </c>
      <c r="L97" s="16">
        <f t="shared" si="3"/>
        <v>4055.8397</v>
      </c>
    </row>
    <row r="98" spans="8:12" x14ac:dyDescent="0.2">
      <c r="H98" s="17" t="s">
        <v>219</v>
      </c>
      <c r="I98" s="17" t="s">
        <v>23</v>
      </c>
      <c r="J98" s="17" t="s">
        <v>32</v>
      </c>
      <c r="K98" s="16">
        <v>580.27434900000003</v>
      </c>
      <c r="L98" s="16">
        <f t="shared" si="3"/>
        <v>159575.44597500001</v>
      </c>
    </row>
    <row r="99" spans="8:12" x14ac:dyDescent="0.2">
      <c r="H99" s="17" t="s">
        <v>219</v>
      </c>
      <c r="I99" s="17" t="s">
        <v>23</v>
      </c>
      <c r="J99" s="17" t="s">
        <v>19</v>
      </c>
      <c r="K99" s="16">
        <v>1182.4769980000001</v>
      </c>
      <c r="L99" s="16">
        <f t="shared" si="3"/>
        <v>325181.17445000005</v>
      </c>
    </row>
    <row r="100" spans="8:12" x14ac:dyDescent="0.2">
      <c r="H100" s="17" t="s">
        <v>219</v>
      </c>
      <c r="I100" s="17" t="s">
        <v>23</v>
      </c>
      <c r="J100" s="17" t="s">
        <v>20</v>
      </c>
      <c r="K100" s="16">
        <v>95.184693999999993</v>
      </c>
      <c r="L100" s="16">
        <f t="shared" si="3"/>
        <v>26175.790849999998</v>
      </c>
    </row>
    <row r="101" spans="8:12" x14ac:dyDescent="0.2">
      <c r="H101" s="17" t="s">
        <v>219</v>
      </c>
      <c r="I101" s="17" t="s">
        <v>23</v>
      </c>
      <c r="J101" s="17" t="s">
        <v>21</v>
      </c>
      <c r="K101" s="16">
        <v>27.162822999999999</v>
      </c>
      <c r="L101" s="16">
        <f t="shared" si="3"/>
        <v>7469.7763249999998</v>
      </c>
    </row>
    <row r="102" spans="8:12" x14ac:dyDescent="0.2">
      <c r="H102" s="17" t="s">
        <v>219</v>
      </c>
      <c r="I102" s="17" t="s">
        <v>24</v>
      </c>
      <c r="J102" s="17" t="s">
        <v>32</v>
      </c>
      <c r="K102" s="16">
        <v>429.260133</v>
      </c>
      <c r="L102" s="16">
        <f t="shared" si="3"/>
        <v>118046.53657500001</v>
      </c>
    </row>
    <row r="103" spans="8:12" x14ac:dyDescent="0.2">
      <c r="H103" s="17" t="s">
        <v>219</v>
      </c>
      <c r="I103" s="17" t="s">
        <v>24</v>
      </c>
      <c r="J103" s="17" t="s">
        <v>19</v>
      </c>
      <c r="K103" s="16">
        <v>953.519406</v>
      </c>
      <c r="L103" s="16">
        <f t="shared" si="3"/>
        <v>262217.83665000001</v>
      </c>
    </row>
    <row r="104" spans="8:12" x14ac:dyDescent="0.2">
      <c r="H104" s="17" t="s">
        <v>219</v>
      </c>
      <c r="I104" s="17" t="s">
        <v>24</v>
      </c>
      <c r="J104" s="17" t="s">
        <v>20</v>
      </c>
      <c r="K104" s="16">
        <v>187.57407599999999</v>
      </c>
      <c r="L104" s="16">
        <f t="shared" si="3"/>
        <v>51582.870899999994</v>
      </c>
    </row>
    <row r="105" spans="8:12" x14ac:dyDescent="0.2">
      <c r="H105" s="17" t="s">
        <v>219</v>
      </c>
      <c r="I105" s="17" t="s">
        <v>24</v>
      </c>
      <c r="J105" s="17" t="s">
        <v>21</v>
      </c>
      <c r="K105" s="16">
        <v>0.31128800000000001</v>
      </c>
      <c r="L105" s="16">
        <f t="shared" si="3"/>
        <v>85.604200000000006</v>
      </c>
    </row>
    <row r="106" spans="8:12" x14ac:dyDescent="0.2">
      <c r="H106" s="17" t="s">
        <v>219</v>
      </c>
      <c r="I106" s="17" t="s">
        <v>24</v>
      </c>
      <c r="J106" s="17" t="s">
        <v>22</v>
      </c>
      <c r="K106" s="16">
        <v>14.782095999999999</v>
      </c>
      <c r="L106" s="16">
        <f t="shared" si="3"/>
        <v>4065.0763999999999</v>
      </c>
    </row>
    <row r="107" spans="8:12" x14ac:dyDescent="0.2">
      <c r="H107" s="17" t="s">
        <v>219</v>
      </c>
      <c r="I107" s="17" t="s">
        <v>51</v>
      </c>
      <c r="J107" s="17" t="s">
        <v>21</v>
      </c>
      <c r="K107" s="16">
        <v>0.42117700000000002</v>
      </c>
      <c r="L107" s="16">
        <f t="shared" si="3"/>
        <v>115.82367500000001</v>
      </c>
    </row>
    <row r="108" spans="8:12" x14ac:dyDescent="0.2">
      <c r="H108" s="17" t="s">
        <v>219</v>
      </c>
      <c r="I108" s="17" t="s">
        <v>51</v>
      </c>
      <c r="J108" s="17" t="s">
        <v>22</v>
      </c>
      <c r="K108" s="16">
        <v>7.0799999999999997E-4</v>
      </c>
      <c r="L108" s="16">
        <f t="shared" si="3"/>
        <v>0.19469999999999998</v>
      </c>
    </row>
    <row r="109" spans="8:12" x14ac:dyDescent="0.2">
      <c r="H109" s="17" t="s">
        <v>219</v>
      </c>
      <c r="I109" s="17" t="s">
        <v>52</v>
      </c>
      <c r="J109" s="17" t="s">
        <v>32</v>
      </c>
      <c r="K109" s="16">
        <v>168.89278999999999</v>
      </c>
      <c r="L109" s="16">
        <f t="shared" si="3"/>
        <v>46445.517249999997</v>
      </c>
    </row>
    <row r="110" spans="8:12" x14ac:dyDescent="0.2">
      <c r="H110" s="17" t="s">
        <v>219</v>
      </c>
      <c r="I110" s="17" t="s">
        <v>52</v>
      </c>
      <c r="J110" s="17" t="s">
        <v>19</v>
      </c>
      <c r="K110" s="16">
        <v>1.086792</v>
      </c>
      <c r="L110" s="16">
        <f t="shared" si="3"/>
        <v>298.86779999999999</v>
      </c>
    </row>
    <row r="111" spans="8:12" x14ac:dyDescent="0.2">
      <c r="H111" s="17" t="s">
        <v>219</v>
      </c>
      <c r="I111" s="17" t="s">
        <v>52</v>
      </c>
      <c r="J111" s="17" t="s">
        <v>21</v>
      </c>
      <c r="K111" s="16">
        <v>1.059804</v>
      </c>
      <c r="L111" s="16">
        <f t="shared" si="3"/>
        <v>291.4461</v>
      </c>
    </row>
    <row r="112" spans="8:12" x14ac:dyDescent="0.2">
      <c r="H112" s="17" t="s">
        <v>219</v>
      </c>
      <c r="I112" s="17" t="s">
        <v>238</v>
      </c>
      <c r="J112" s="17" t="s">
        <v>32</v>
      </c>
      <c r="K112" s="16">
        <v>7.8620780000000003</v>
      </c>
      <c r="L112" s="16">
        <f t="shared" si="3"/>
        <v>2162.0714499999999</v>
      </c>
    </row>
    <row r="113" spans="8:12" x14ac:dyDescent="0.2">
      <c r="H113" s="17" t="s">
        <v>219</v>
      </c>
      <c r="I113" s="17" t="s">
        <v>238</v>
      </c>
      <c r="J113" s="17" t="s">
        <v>19</v>
      </c>
      <c r="K113" s="16">
        <v>19.982512</v>
      </c>
      <c r="L113" s="16">
        <f t="shared" si="3"/>
        <v>5495.1908000000003</v>
      </c>
    </row>
    <row r="114" spans="8:12" x14ac:dyDescent="0.2">
      <c r="H114" s="17" t="s">
        <v>219</v>
      </c>
      <c r="I114" s="17" t="s">
        <v>58</v>
      </c>
      <c r="J114" s="17" t="s">
        <v>32</v>
      </c>
      <c r="K114" s="16">
        <v>391.07073200000002</v>
      </c>
      <c r="L114" s="16">
        <f t="shared" si="3"/>
        <v>107544.4513</v>
      </c>
    </row>
    <row r="115" spans="8:12" x14ac:dyDescent="0.2">
      <c r="H115" s="17" t="s">
        <v>219</v>
      </c>
      <c r="I115" s="17" t="s">
        <v>58</v>
      </c>
      <c r="J115" s="17" t="s">
        <v>19</v>
      </c>
      <c r="K115" s="16">
        <v>1785.129173</v>
      </c>
      <c r="L115" s="16">
        <f t="shared" si="3"/>
        <v>490910.52257500001</v>
      </c>
    </row>
    <row r="116" spans="8:12" x14ac:dyDescent="0.2">
      <c r="H116" s="17" t="s">
        <v>219</v>
      </c>
      <c r="I116" s="17" t="s">
        <v>58</v>
      </c>
      <c r="J116" s="17" t="s">
        <v>20</v>
      </c>
      <c r="K116" s="16">
        <v>1459.5166850000001</v>
      </c>
      <c r="L116" s="16">
        <f t="shared" si="3"/>
        <v>401367.08837499999</v>
      </c>
    </row>
    <row r="117" spans="8:12" x14ac:dyDescent="0.2">
      <c r="H117" s="17" t="s">
        <v>219</v>
      </c>
      <c r="I117" s="17" t="s">
        <v>58</v>
      </c>
      <c r="J117" s="17" t="s">
        <v>21</v>
      </c>
      <c r="K117" s="16">
        <v>993.63026300000001</v>
      </c>
      <c r="L117" s="16">
        <f t="shared" si="3"/>
        <v>273248.32232500002</v>
      </c>
    </row>
    <row r="118" spans="8:12" x14ac:dyDescent="0.2">
      <c r="H118" s="17" t="s">
        <v>219</v>
      </c>
      <c r="I118" s="17" t="s">
        <v>58</v>
      </c>
      <c r="J118" s="17" t="s">
        <v>22</v>
      </c>
      <c r="K118" s="16">
        <v>472.06072499999999</v>
      </c>
      <c r="L118" s="16">
        <f t="shared" si="3"/>
        <v>129816.699375</v>
      </c>
    </row>
    <row r="119" spans="8:12" x14ac:dyDescent="0.2">
      <c r="H119" s="17" t="s">
        <v>220</v>
      </c>
      <c r="I119" s="17" t="s">
        <v>23</v>
      </c>
      <c r="J119" s="17" t="s">
        <v>32</v>
      </c>
      <c r="K119" s="16">
        <v>198.39039299999999</v>
      </c>
      <c r="L119" s="16">
        <f t="shared" si="3"/>
        <v>54557.358074999996</v>
      </c>
    </row>
    <row r="120" spans="8:12" x14ac:dyDescent="0.2">
      <c r="H120" s="17" t="s">
        <v>220</v>
      </c>
      <c r="I120" s="17" t="s">
        <v>23</v>
      </c>
      <c r="J120" s="17" t="s">
        <v>19</v>
      </c>
      <c r="K120" s="16">
        <v>360.46599600000002</v>
      </c>
      <c r="L120" s="16">
        <f t="shared" si="3"/>
        <v>99128.1489</v>
      </c>
    </row>
    <row r="121" spans="8:12" x14ac:dyDescent="0.2">
      <c r="H121" s="17" t="s">
        <v>220</v>
      </c>
      <c r="I121" s="17" t="s">
        <v>23</v>
      </c>
      <c r="J121" s="17" t="s">
        <v>20</v>
      </c>
      <c r="K121" s="16">
        <v>265.92010099999999</v>
      </c>
      <c r="L121" s="16">
        <f t="shared" si="3"/>
        <v>73128.027774999995</v>
      </c>
    </row>
    <row r="122" spans="8:12" x14ac:dyDescent="0.2">
      <c r="H122" s="17" t="s">
        <v>220</v>
      </c>
      <c r="I122" s="17" t="s">
        <v>23</v>
      </c>
      <c r="J122" s="17" t="s">
        <v>21</v>
      </c>
      <c r="K122" s="16">
        <v>70.785109000000006</v>
      </c>
      <c r="L122" s="16">
        <f t="shared" si="3"/>
        <v>19465.904975000001</v>
      </c>
    </row>
    <row r="123" spans="8:12" x14ac:dyDescent="0.2">
      <c r="H123" s="17" t="s">
        <v>220</v>
      </c>
      <c r="I123" s="17" t="s">
        <v>23</v>
      </c>
      <c r="J123" s="17" t="s">
        <v>22</v>
      </c>
      <c r="K123" s="16">
        <v>94.808007000000003</v>
      </c>
      <c r="L123" s="16">
        <f t="shared" si="3"/>
        <v>26072.201925000001</v>
      </c>
    </row>
    <row r="124" spans="8:12" x14ac:dyDescent="0.2">
      <c r="H124" s="17" t="s">
        <v>220</v>
      </c>
      <c r="I124" s="17" t="s">
        <v>24</v>
      </c>
      <c r="J124" s="17" t="s">
        <v>32</v>
      </c>
      <c r="K124" s="16">
        <v>800.52534700000001</v>
      </c>
      <c r="L124" s="16">
        <f t="shared" si="3"/>
        <v>220144.47042500001</v>
      </c>
    </row>
    <row r="125" spans="8:12" x14ac:dyDescent="0.2">
      <c r="H125" s="17" t="s">
        <v>220</v>
      </c>
      <c r="I125" s="17" t="s">
        <v>24</v>
      </c>
      <c r="J125" s="17" t="s">
        <v>19</v>
      </c>
      <c r="K125" s="16">
        <v>1963.8967459999999</v>
      </c>
      <c r="L125" s="16">
        <f t="shared" si="3"/>
        <v>540071.60514999996</v>
      </c>
    </row>
    <row r="126" spans="8:12" x14ac:dyDescent="0.2">
      <c r="H126" s="17" t="s">
        <v>220</v>
      </c>
      <c r="I126" s="17" t="s">
        <v>24</v>
      </c>
      <c r="J126" s="17" t="s">
        <v>20</v>
      </c>
      <c r="K126" s="16">
        <v>255.23137199999999</v>
      </c>
      <c r="L126" s="16">
        <f t="shared" si="3"/>
        <v>70188.627299999993</v>
      </c>
    </row>
    <row r="127" spans="8:12" x14ac:dyDescent="0.2">
      <c r="H127" s="17" t="s">
        <v>220</v>
      </c>
      <c r="I127" s="17" t="s">
        <v>54</v>
      </c>
      <c r="J127" s="17" t="s">
        <v>32</v>
      </c>
      <c r="K127" s="16">
        <v>19.675003</v>
      </c>
      <c r="L127" s="16">
        <f t="shared" si="3"/>
        <v>5410.6258250000001</v>
      </c>
    </row>
    <row r="128" spans="8:12" x14ac:dyDescent="0.2">
      <c r="H128" s="17" t="s">
        <v>220</v>
      </c>
      <c r="I128" s="17" t="s">
        <v>58</v>
      </c>
      <c r="J128" s="17" t="s">
        <v>32</v>
      </c>
      <c r="K128" s="16">
        <v>783.241761</v>
      </c>
      <c r="L128" s="16">
        <f t="shared" si="3"/>
        <v>215391.484275</v>
      </c>
    </row>
    <row r="129" spans="8:12" x14ac:dyDescent="0.2">
      <c r="H129" s="17" t="s">
        <v>220</v>
      </c>
      <c r="I129" s="17" t="s">
        <v>58</v>
      </c>
      <c r="J129" s="17" t="s">
        <v>19</v>
      </c>
      <c r="K129" s="16">
        <v>1362.842858</v>
      </c>
      <c r="L129" s="16">
        <f t="shared" si="3"/>
        <v>374781.78594999999</v>
      </c>
    </row>
    <row r="130" spans="8:12" x14ac:dyDescent="0.2">
      <c r="H130" s="17" t="s">
        <v>220</v>
      </c>
      <c r="I130" s="17" t="s">
        <v>58</v>
      </c>
      <c r="J130" s="17" t="s">
        <v>20</v>
      </c>
      <c r="K130" s="16">
        <v>1337.395534</v>
      </c>
      <c r="L130" s="16">
        <f t="shared" si="3"/>
        <v>367783.77185000002</v>
      </c>
    </row>
    <row r="131" spans="8:12" x14ac:dyDescent="0.2">
      <c r="H131" s="17" t="s">
        <v>220</v>
      </c>
      <c r="I131" s="17" t="s">
        <v>58</v>
      </c>
      <c r="J131" s="17" t="s">
        <v>21</v>
      </c>
      <c r="K131" s="16">
        <v>984.13157799999999</v>
      </c>
      <c r="L131" s="16">
        <f t="shared" si="3"/>
        <v>270636.18394999998</v>
      </c>
    </row>
    <row r="132" spans="8:12" x14ac:dyDescent="0.2">
      <c r="H132" s="17" t="s">
        <v>220</v>
      </c>
      <c r="I132" s="17" t="s">
        <v>58</v>
      </c>
      <c r="J132" s="17" t="s">
        <v>22</v>
      </c>
      <c r="K132" s="16">
        <v>306.54507100000001</v>
      </c>
      <c r="L132" s="16">
        <f t="shared" si="3"/>
        <v>84299.894524999996</v>
      </c>
    </row>
    <row r="133" spans="8:12" x14ac:dyDescent="0.2">
      <c r="H133" s="17" t="s">
        <v>221</v>
      </c>
      <c r="I133" s="17" t="s">
        <v>58</v>
      </c>
      <c r="J133" s="17" t="s">
        <v>32</v>
      </c>
      <c r="K133" s="16">
        <v>6.5935999999999995E-2</v>
      </c>
      <c r="L133" s="16">
        <f t="shared" si="3"/>
        <v>18.132399999999997</v>
      </c>
    </row>
    <row r="134" spans="8:12" x14ac:dyDescent="0.2">
      <c r="H134" s="17" t="s">
        <v>221</v>
      </c>
      <c r="I134" s="17" t="s">
        <v>58</v>
      </c>
      <c r="J134" s="17" t="s">
        <v>19</v>
      </c>
      <c r="K134" s="16">
        <v>0.44427</v>
      </c>
      <c r="L134" s="16">
        <f t="shared" si="3"/>
        <v>122.17425</v>
      </c>
    </row>
    <row r="135" spans="8:12" x14ac:dyDescent="0.2">
      <c r="H135" s="17" t="s">
        <v>221</v>
      </c>
      <c r="I135" s="17" t="s">
        <v>58</v>
      </c>
      <c r="J135" s="17" t="s">
        <v>21</v>
      </c>
      <c r="K135" s="16">
        <v>1.2721659999999999</v>
      </c>
      <c r="L135" s="16">
        <f t="shared" ref="L135:L198" si="4">K135*275</f>
        <v>349.84564999999998</v>
      </c>
    </row>
    <row r="136" spans="8:12" x14ac:dyDescent="0.2">
      <c r="H136" s="17" t="s">
        <v>222</v>
      </c>
      <c r="I136" s="17" t="s">
        <v>23</v>
      </c>
      <c r="J136" s="17" t="s">
        <v>32</v>
      </c>
      <c r="K136" s="16">
        <v>222.576324</v>
      </c>
      <c r="L136" s="16">
        <f t="shared" si="4"/>
        <v>61208.489099999999</v>
      </c>
    </row>
    <row r="137" spans="8:12" x14ac:dyDescent="0.2">
      <c r="H137" s="17" t="s">
        <v>222</v>
      </c>
      <c r="I137" s="17" t="s">
        <v>23</v>
      </c>
      <c r="J137" s="17" t="s">
        <v>19</v>
      </c>
      <c r="K137" s="16">
        <v>882.353837</v>
      </c>
      <c r="L137" s="16">
        <f t="shared" si="4"/>
        <v>242647.30517499999</v>
      </c>
    </row>
    <row r="138" spans="8:12" x14ac:dyDescent="0.2">
      <c r="H138" s="17" t="s">
        <v>222</v>
      </c>
      <c r="I138" s="17" t="s">
        <v>23</v>
      </c>
      <c r="J138" s="17" t="s">
        <v>20</v>
      </c>
      <c r="K138" s="16">
        <v>850.44839400000001</v>
      </c>
      <c r="L138" s="16">
        <f t="shared" si="4"/>
        <v>233873.30835000001</v>
      </c>
    </row>
    <row r="139" spans="8:12" x14ac:dyDescent="0.2">
      <c r="H139" s="17" t="s">
        <v>222</v>
      </c>
      <c r="I139" s="17" t="s">
        <v>23</v>
      </c>
      <c r="J139" s="17" t="s">
        <v>21</v>
      </c>
      <c r="K139" s="16">
        <v>842.987122</v>
      </c>
      <c r="L139" s="16">
        <f t="shared" si="4"/>
        <v>231821.45855000001</v>
      </c>
    </row>
    <row r="140" spans="8:12" x14ac:dyDescent="0.2">
      <c r="H140" s="17" t="s">
        <v>222</v>
      </c>
      <c r="I140" s="17" t="s">
        <v>23</v>
      </c>
      <c r="J140" s="17" t="s">
        <v>22</v>
      </c>
      <c r="K140" s="16">
        <v>267.40506900000003</v>
      </c>
      <c r="L140" s="16">
        <f t="shared" si="4"/>
        <v>73536.393975000014</v>
      </c>
    </row>
    <row r="141" spans="8:12" x14ac:dyDescent="0.2">
      <c r="H141" s="17" t="s">
        <v>222</v>
      </c>
      <c r="I141" s="17" t="s">
        <v>24</v>
      </c>
      <c r="J141" s="17" t="s">
        <v>32</v>
      </c>
      <c r="K141" s="16">
        <v>146.79451299999999</v>
      </c>
      <c r="L141" s="16">
        <f t="shared" si="4"/>
        <v>40368.491074999998</v>
      </c>
    </row>
    <row r="142" spans="8:12" x14ac:dyDescent="0.2">
      <c r="H142" s="17" t="s">
        <v>222</v>
      </c>
      <c r="I142" s="17" t="s">
        <v>24</v>
      </c>
      <c r="J142" s="17" t="s">
        <v>19</v>
      </c>
      <c r="K142" s="16">
        <v>941.89309600000001</v>
      </c>
      <c r="L142" s="16">
        <f t="shared" si="4"/>
        <v>259020.60140000001</v>
      </c>
    </row>
    <row r="143" spans="8:12" x14ac:dyDescent="0.2">
      <c r="H143" s="17" t="s">
        <v>222</v>
      </c>
      <c r="I143" s="17" t="s">
        <v>24</v>
      </c>
      <c r="J143" s="17" t="s">
        <v>20</v>
      </c>
      <c r="K143" s="16">
        <v>285.784919</v>
      </c>
      <c r="L143" s="16">
        <f t="shared" si="4"/>
        <v>78590.852725000004</v>
      </c>
    </row>
    <row r="144" spans="8:12" x14ac:dyDescent="0.2">
      <c r="H144" s="17" t="s">
        <v>222</v>
      </c>
      <c r="I144" s="17" t="s">
        <v>24</v>
      </c>
      <c r="J144" s="17" t="s">
        <v>21</v>
      </c>
      <c r="K144" s="16">
        <v>75.626783000000003</v>
      </c>
      <c r="L144" s="16">
        <f t="shared" si="4"/>
        <v>20797.365325000002</v>
      </c>
    </row>
    <row r="145" spans="8:12" x14ac:dyDescent="0.2">
      <c r="H145" s="17" t="s">
        <v>222</v>
      </c>
      <c r="I145" s="17" t="s">
        <v>58</v>
      </c>
      <c r="J145" s="17" t="s">
        <v>32</v>
      </c>
      <c r="K145" s="16">
        <v>274.226608</v>
      </c>
      <c r="L145" s="16">
        <f t="shared" si="4"/>
        <v>75412.317200000005</v>
      </c>
    </row>
    <row r="146" spans="8:12" x14ac:dyDescent="0.2">
      <c r="H146" s="17" t="s">
        <v>222</v>
      </c>
      <c r="I146" s="17" t="s">
        <v>58</v>
      </c>
      <c r="J146" s="17" t="s">
        <v>19</v>
      </c>
      <c r="K146" s="16">
        <v>865.76896899999997</v>
      </c>
      <c r="L146" s="16">
        <f t="shared" si="4"/>
        <v>238086.46647499999</v>
      </c>
    </row>
    <row r="147" spans="8:12" x14ac:dyDescent="0.2">
      <c r="H147" s="17" t="s">
        <v>222</v>
      </c>
      <c r="I147" s="17" t="s">
        <v>58</v>
      </c>
      <c r="J147" s="17" t="s">
        <v>20</v>
      </c>
      <c r="K147" s="16">
        <v>901.003286</v>
      </c>
      <c r="L147" s="16">
        <f t="shared" si="4"/>
        <v>247775.90364999999</v>
      </c>
    </row>
    <row r="148" spans="8:12" x14ac:dyDescent="0.2">
      <c r="H148" s="17" t="s">
        <v>222</v>
      </c>
      <c r="I148" s="17" t="s">
        <v>58</v>
      </c>
      <c r="J148" s="17" t="s">
        <v>21</v>
      </c>
      <c r="K148" s="16">
        <v>233.369743</v>
      </c>
      <c r="L148" s="16">
        <f t="shared" si="4"/>
        <v>64176.679324999997</v>
      </c>
    </row>
    <row r="149" spans="8:12" x14ac:dyDescent="0.2">
      <c r="H149" s="17" t="s">
        <v>222</v>
      </c>
      <c r="I149" s="17" t="s">
        <v>58</v>
      </c>
      <c r="J149" s="17" t="s">
        <v>22</v>
      </c>
      <c r="K149" s="16">
        <v>417.617662</v>
      </c>
      <c r="L149" s="16">
        <f t="shared" si="4"/>
        <v>114844.85705000001</v>
      </c>
    </row>
    <row r="150" spans="8:12" x14ac:dyDescent="0.2">
      <c r="H150" s="17" t="s">
        <v>223</v>
      </c>
      <c r="I150" s="17" t="s">
        <v>23</v>
      </c>
      <c r="J150" s="17" t="s">
        <v>32</v>
      </c>
      <c r="K150" s="16">
        <v>143.60016300000001</v>
      </c>
      <c r="L150" s="16">
        <f t="shared" si="4"/>
        <v>39490.044825000004</v>
      </c>
    </row>
    <row r="151" spans="8:12" x14ac:dyDescent="0.2">
      <c r="H151" s="17" t="s">
        <v>223</v>
      </c>
      <c r="I151" s="17" t="s">
        <v>23</v>
      </c>
      <c r="J151" s="17" t="s">
        <v>19</v>
      </c>
      <c r="K151" s="16">
        <v>1098.7030589999999</v>
      </c>
      <c r="L151" s="16">
        <f t="shared" si="4"/>
        <v>302143.34122499998</v>
      </c>
    </row>
    <row r="152" spans="8:12" x14ac:dyDescent="0.2">
      <c r="H152" s="17" t="s">
        <v>223</v>
      </c>
      <c r="I152" s="17" t="s">
        <v>23</v>
      </c>
      <c r="J152" s="17" t="s">
        <v>20</v>
      </c>
      <c r="K152" s="16">
        <v>1846.696825</v>
      </c>
      <c r="L152" s="16">
        <f t="shared" si="4"/>
        <v>507841.62687500002</v>
      </c>
    </row>
    <row r="153" spans="8:12" x14ac:dyDescent="0.2">
      <c r="H153" s="17" t="s">
        <v>223</v>
      </c>
      <c r="I153" s="17" t="s">
        <v>23</v>
      </c>
      <c r="J153" s="17" t="s">
        <v>21</v>
      </c>
      <c r="K153" s="16">
        <v>470.21584300000001</v>
      </c>
      <c r="L153" s="16">
        <f t="shared" si="4"/>
        <v>129309.356825</v>
      </c>
    </row>
    <row r="154" spans="8:12" x14ac:dyDescent="0.2">
      <c r="H154" s="17" t="s">
        <v>223</v>
      </c>
      <c r="I154" s="17" t="s">
        <v>23</v>
      </c>
      <c r="J154" s="17" t="s">
        <v>22</v>
      </c>
      <c r="K154" s="16">
        <v>473.41051099999999</v>
      </c>
      <c r="L154" s="16">
        <f t="shared" si="4"/>
        <v>130187.890525</v>
      </c>
    </row>
    <row r="155" spans="8:12" x14ac:dyDescent="0.2">
      <c r="H155" s="17" t="s">
        <v>223</v>
      </c>
      <c r="I155" s="17" t="s">
        <v>24</v>
      </c>
      <c r="J155" s="17" t="s">
        <v>32</v>
      </c>
      <c r="K155" s="16">
        <v>3868.2763289999998</v>
      </c>
      <c r="L155" s="16">
        <f t="shared" si="4"/>
        <v>1063775.9904749999</v>
      </c>
    </row>
    <row r="156" spans="8:12" x14ac:dyDescent="0.2">
      <c r="H156" s="17" t="s">
        <v>223</v>
      </c>
      <c r="I156" s="17" t="s">
        <v>24</v>
      </c>
      <c r="J156" s="17" t="s">
        <v>19</v>
      </c>
      <c r="K156" s="16">
        <v>5971.7967500000004</v>
      </c>
      <c r="L156" s="16">
        <f t="shared" si="4"/>
        <v>1642244.1062500002</v>
      </c>
    </row>
    <row r="157" spans="8:12" x14ac:dyDescent="0.2">
      <c r="H157" s="17" t="s">
        <v>223</v>
      </c>
      <c r="I157" s="17" t="s">
        <v>24</v>
      </c>
      <c r="J157" s="17" t="s">
        <v>20</v>
      </c>
      <c r="K157" s="16">
        <v>1090.4610479999999</v>
      </c>
      <c r="L157" s="16">
        <f t="shared" si="4"/>
        <v>299876.78819999995</v>
      </c>
    </row>
    <row r="158" spans="8:12" x14ac:dyDescent="0.2">
      <c r="H158" s="17" t="s">
        <v>223</v>
      </c>
      <c r="I158" s="17" t="s">
        <v>24</v>
      </c>
      <c r="J158" s="17" t="s">
        <v>21</v>
      </c>
      <c r="K158" s="16">
        <v>372.91288200000002</v>
      </c>
      <c r="L158" s="16">
        <f t="shared" si="4"/>
        <v>102551.04255000001</v>
      </c>
    </row>
    <row r="159" spans="8:12" x14ac:dyDescent="0.2">
      <c r="H159" s="17" t="s">
        <v>223</v>
      </c>
      <c r="I159" s="17" t="s">
        <v>24</v>
      </c>
      <c r="J159" s="17" t="s">
        <v>22</v>
      </c>
      <c r="K159" s="16">
        <v>1.380579</v>
      </c>
      <c r="L159" s="16">
        <f t="shared" si="4"/>
        <v>379.65922499999999</v>
      </c>
    </row>
    <row r="160" spans="8:12" x14ac:dyDescent="0.2">
      <c r="H160" s="17" t="s">
        <v>223</v>
      </c>
      <c r="I160" s="17" t="s">
        <v>54</v>
      </c>
      <c r="J160" s="17" t="s">
        <v>32</v>
      </c>
      <c r="K160" s="16">
        <v>476.77523500000001</v>
      </c>
      <c r="L160" s="16">
        <f t="shared" si="4"/>
        <v>131113.189625</v>
      </c>
    </row>
    <row r="161" spans="8:12" x14ac:dyDescent="0.2">
      <c r="H161" s="17" t="s">
        <v>223</v>
      </c>
      <c r="I161" s="17" t="s">
        <v>54</v>
      </c>
      <c r="J161" s="17" t="s">
        <v>19</v>
      </c>
      <c r="K161" s="16">
        <v>472.95128499999998</v>
      </c>
      <c r="L161" s="16">
        <f t="shared" si="4"/>
        <v>130061.60337499999</v>
      </c>
    </row>
    <row r="162" spans="8:12" x14ac:dyDescent="0.2">
      <c r="H162" s="17" t="s">
        <v>223</v>
      </c>
      <c r="I162" s="17" t="s">
        <v>58</v>
      </c>
      <c r="J162" s="17" t="s">
        <v>32</v>
      </c>
      <c r="K162" s="16">
        <v>770.94768199999999</v>
      </c>
      <c r="L162" s="16">
        <f t="shared" si="4"/>
        <v>212010.61254999999</v>
      </c>
    </row>
    <row r="163" spans="8:12" x14ac:dyDescent="0.2">
      <c r="H163" s="17" t="s">
        <v>223</v>
      </c>
      <c r="I163" s="17" t="s">
        <v>58</v>
      </c>
      <c r="J163" s="17" t="s">
        <v>19</v>
      </c>
      <c r="K163" s="16">
        <v>3137.0853440000001</v>
      </c>
      <c r="L163" s="16">
        <f t="shared" si="4"/>
        <v>862698.46960000007</v>
      </c>
    </row>
    <row r="164" spans="8:12" x14ac:dyDescent="0.2">
      <c r="H164" s="17" t="s">
        <v>223</v>
      </c>
      <c r="I164" s="17" t="s">
        <v>58</v>
      </c>
      <c r="J164" s="17" t="s">
        <v>20</v>
      </c>
      <c r="K164" s="16">
        <v>3648.7260430000001</v>
      </c>
      <c r="L164" s="16">
        <f t="shared" si="4"/>
        <v>1003399.6618250001</v>
      </c>
    </row>
    <row r="165" spans="8:12" x14ac:dyDescent="0.2">
      <c r="H165" s="17" t="s">
        <v>223</v>
      </c>
      <c r="I165" s="17" t="s">
        <v>58</v>
      </c>
      <c r="J165" s="17" t="s">
        <v>21</v>
      </c>
      <c r="K165" s="16">
        <v>3203.0981820000002</v>
      </c>
      <c r="L165" s="16">
        <f t="shared" si="4"/>
        <v>880852.00005000003</v>
      </c>
    </row>
    <row r="166" spans="8:12" x14ac:dyDescent="0.2">
      <c r="H166" s="17" t="s">
        <v>223</v>
      </c>
      <c r="I166" s="17" t="s">
        <v>58</v>
      </c>
      <c r="J166" s="17" t="s">
        <v>22</v>
      </c>
      <c r="K166" s="16">
        <v>600.43180099999995</v>
      </c>
      <c r="L166" s="16">
        <f t="shared" si="4"/>
        <v>165118.74527499999</v>
      </c>
    </row>
    <row r="167" spans="8:12" x14ac:dyDescent="0.2">
      <c r="H167" s="17" t="s">
        <v>224</v>
      </c>
      <c r="I167" s="17" t="s">
        <v>23</v>
      </c>
      <c r="J167" s="17" t="s">
        <v>32</v>
      </c>
      <c r="K167" s="16">
        <v>350.74377700000002</v>
      </c>
      <c r="L167" s="16">
        <f t="shared" si="4"/>
        <v>96454.538675000003</v>
      </c>
    </row>
    <row r="168" spans="8:12" x14ac:dyDescent="0.2">
      <c r="H168" s="17" t="s">
        <v>224</v>
      </c>
      <c r="I168" s="17" t="s">
        <v>24</v>
      </c>
      <c r="J168" s="17" t="s">
        <v>32</v>
      </c>
      <c r="K168" s="16">
        <v>487.40455100000003</v>
      </c>
      <c r="L168" s="16">
        <f t="shared" si="4"/>
        <v>134036.251525</v>
      </c>
    </row>
    <row r="169" spans="8:12" x14ac:dyDescent="0.2">
      <c r="H169" s="17" t="s">
        <v>224</v>
      </c>
      <c r="I169" s="17" t="s">
        <v>24</v>
      </c>
      <c r="J169" s="17" t="s">
        <v>19</v>
      </c>
      <c r="K169" s="16">
        <v>126.428946</v>
      </c>
      <c r="L169" s="16">
        <f t="shared" si="4"/>
        <v>34767.960149999999</v>
      </c>
    </row>
    <row r="170" spans="8:12" x14ac:dyDescent="0.2">
      <c r="H170" s="17" t="s">
        <v>224</v>
      </c>
      <c r="I170" s="17" t="s">
        <v>24</v>
      </c>
      <c r="J170" s="17" t="s">
        <v>20</v>
      </c>
      <c r="K170" s="16">
        <v>8.5075889999999994</v>
      </c>
      <c r="L170" s="16">
        <f t="shared" si="4"/>
        <v>2339.5869749999997</v>
      </c>
    </row>
    <row r="171" spans="8:12" x14ac:dyDescent="0.2">
      <c r="H171" s="17" t="s">
        <v>224</v>
      </c>
      <c r="I171" s="17" t="s">
        <v>25</v>
      </c>
      <c r="J171" s="17" t="s">
        <v>32</v>
      </c>
      <c r="K171" s="16">
        <v>11.752204000000001</v>
      </c>
      <c r="L171" s="16">
        <f t="shared" si="4"/>
        <v>3231.8561000000004</v>
      </c>
    </row>
    <row r="172" spans="8:12" x14ac:dyDescent="0.2">
      <c r="H172" s="17" t="s">
        <v>226</v>
      </c>
      <c r="I172" s="17" t="s">
        <v>23</v>
      </c>
      <c r="J172" s="17" t="s">
        <v>32</v>
      </c>
      <c r="K172" s="16">
        <v>1.364188</v>
      </c>
      <c r="L172" s="16">
        <f t="shared" si="4"/>
        <v>375.15170000000001</v>
      </c>
    </row>
    <row r="173" spans="8:12" x14ac:dyDescent="0.2">
      <c r="H173" s="17" t="s">
        <v>226</v>
      </c>
      <c r="I173" s="17" t="s">
        <v>24</v>
      </c>
      <c r="J173" s="17" t="s">
        <v>32</v>
      </c>
      <c r="K173" s="16">
        <v>19.082197000000001</v>
      </c>
      <c r="L173" s="16">
        <f t="shared" si="4"/>
        <v>5247.6041750000004</v>
      </c>
    </row>
    <row r="174" spans="8:12" x14ac:dyDescent="0.2">
      <c r="H174" s="17" t="s">
        <v>226</v>
      </c>
      <c r="I174" s="17" t="s">
        <v>24</v>
      </c>
      <c r="J174" s="17" t="s">
        <v>19</v>
      </c>
      <c r="K174" s="16">
        <v>3.0364239999999998</v>
      </c>
      <c r="L174" s="16">
        <f t="shared" si="4"/>
        <v>835.01659999999993</v>
      </c>
    </row>
    <row r="175" spans="8:12" x14ac:dyDescent="0.2">
      <c r="H175" s="17" t="s">
        <v>226</v>
      </c>
      <c r="I175" s="17" t="s">
        <v>25</v>
      </c>
      <c r="J175" s="17" t="s">
        <v>32</v>
      </c>
      <c r="K175" s="16">
        <v>13.503173</v>
      </c>
      <c r="L175" s="16">
        <f t="shared" si="4"/>
        <v>3713.3725749999999</v>
      </c>
    </row>
    <row r="176" spans="8:12" x14ac:dyDescent="0.2">
      <c r="H176" s="17" t="s">
        <v>227</v>
      </c>
      <c r="I176" s="17" t="s">
        <v>23</v>
      </c>
      <c r="J176" s="17" t="s">
        <v>32</v>
      </c>
      <c r="K176" s="16">
        <v>30.389641999999998</v>
      </c>
      <c r="L176" s="16">
        <f t="shared" si="4"/>
        <v>8357.1515499999987</v>
      </c>
    </row>
    <row r="177" spans="8:12" x14ac:dyDescent="0.2">
      <c r="H177" s="17" t="s">
        <v>227</v>
      </c>
      <c r="I177" s="17" t="s">
        <v>24</v>
      </c>
      <c r="J177" s="17" t="s">
        <v>32</v>
      </c>
      <c r="K177" s="16">
        <v>712.30095900000003</v>
      </c>
      <c r="L177" s="16">
        <f t="shared" si="4"/>
        <v>195882.763725</v>
      </c>
    </row>
    <row r="178" spans="8:12" x14ac:dyDescent="0.2">
      <c r="H178" s="17" t="s">
        <v>227</v>
      </c>
      <c r="I178" s="17" t="s">
        <v>24</v>
      </c>
      <c r="J178" s="17" t="s">
        <v>19</v>
      </c>
      <c r="K178" s="16">
        <v>252.83657700000001</v>
      </c>
      <c r="L178" s="16">
        <f t="shared" si="4"/>
        <v>69530.058675000007</v>
      </c>
    </row>
    <row r="179" spans="8:12" x14ac:dyDescent="0.2">
      <c r="H179" s="17" t="s">
        <v>227</v>
      </c>
      <c r="I179" s="17" t="s">
        <v>24</v>
      </c>
      <c r="J179" s="17" t="s">
        <v>20</v>
      </c>
      <c r="K179" s="16">
        <v>4.3606470000000002</v>
      </c>
      <c r="L179" s="16">
        <f t="shared" si="4"/>
        <v>1199.177925</v>
      </c>
    </row>
    <row r="180" spans="8:12" x14ac:dyDescent="0.2">
      <c r="H180" s="17" t="s">
        <v>227</v>
      </c>
      <c r="I180" s="17" t="s">
        <v>25</v>
      </c>
      <c r="J180" s="17" t="s">
        <v>32</v>
      </c>
      <c r="K180" s="16">
        <v>255.627351</v>
      </c>
      <c r="L180" s="16">
        <f t="shared" si="4"/>
        <v>70297.521525000004</v>
      </c>
    </row>
    <row r="181" spans="8:12" x14ac:dyDescent="0.2">
      <c r="H181" s="17" t="s">
        <v>227</v>
      </c>
      <c r="I181" s="17" t="s">
        <v>52</v>
      </c>
      <c r="J181" s="17" t="s">
        <v>32</v>
      </c>
      <c r="K181" s="16">
        <v>293.91290400000003</v>
      </c>
      <c r="L181" s="16">
        <f t="shared" si="4"/>
        <v>80826.048600000009</v>
      </c>
    </row>
    <row r="182" spans="8:12" x14ac:dyDescent="0.2">
      <c r="H182" s="17" t="s">
        <v>228</v>
      </c>
      <c r="I182" s="17" t="s">
        <v>23</v>
      </c>
      <c r="J182" s="17" t="s">
        <v>32</v>
      </c>
      <c r="K182" s="16">
        <v>308.74928999999997</v>
      </c>
      <c r="L182" s="16">
        <f t="shared" si="4"/>
        <v>84906.054749999996</v>
      </c>
    </row>
    <row r="183" spans="8:12" x14ac:dyDescent="0.2">
      <c r="H183" s="17" t="s">
        <v>228</v>
      </c>
      <c r="I183" s="17" t="s">
        <v>23</v>
      </c>
      <c r="J183" s="17" t="s">
        <v>19</v>
      </c>
      <c r="K183" s="16">
        <v>279.84018700000001</v>
      </c>
      <c r="L183" s="16">
        <f t="shared" si="4"/>
        <v>76956.051424999998</v>
      </c>
    </row>
    <row r="184" spans="8:12" x14ac:dyDescent="0.2">
      <c r="H184" s="17" t="s">
        <v>228</v>
      </c>
      <c r="I184" s="17" t="s">
        <v>25</v>
      </c>
      <c r="J184" s="17" t="s">
        <v>32</v>
      </c>
      <c r="K184" s="16">
        <v>7.4213469999999999</v>
      </c>
      <c r="L184" s="16">
        <f t="shared" si="4"/>
        <v>2040.8704250000001</v>
      </c>
    </row>
    <row r="185" spans="8:12" x14ac:dyDescent="0.2">
      <c r="H185" s="17" t="s">
        <v>228</v>
      </c>
      <c r="I185" s="17" t="s">
        <v>25</v>
      </c>
      <c r="J185" s="17" t="s">
        <v>19</v>
      </c>
      <c r="K185" s="16">
        <v>1.7956179999999999</v>
      </c>
      <c r="L185" s="16">
        <f t="shared" si="4"/>
        <v>493.79494999999997</v>
      </c>
    </row>
    <row r="186" spans="8:12" x14ac:dyDescent="0.2">
      <c r="H186" s="17" t="s">
        <v>229</v>
      </c>
      <c r="I186" s="17" t="s">
        <v>23</v>
      </c>
      <c r="J186" s="17" t="s">
        <v>32</v>
      </c>
      <c r="K186" s="16">
        <v>22.571425999999999</v>
      </c>
      <c r="L186" s="16">
        <f t="shared" si="4"/>
        <v>6207.1421499999997</v>
      </c>
    </row>
    <row r="187" spans="8:12" x14ac:dyDescent="0.2">
      <c r="H187" s="17" t="s">
        <v>229</v>
      </c>
      <c r="I187" s="17" t="s">
        <v>23</v>
      </c>
      <c r="J187" s="17" t="s">
        <v>19</v>
      </c>
      <c r="K187" s="16">
        <v>2.745536</v>
      </c>
      <c r="L187" s="16">
        <f t="shared" si="4"/>
        <v>755.02239999999995</v>
      </c>
    </row>
    <row r="188" spans="8:12" x14ac:dyDescent="0.2">
      <c r="H188" s="17" t="s">
        <v>229</v>
      </c>
      <c r="I188" s="17" t="s">
        <v>24</v>
      </c>
      <c r="J188" s="17" t="s">
        <v>32</v>
      </c>
      <c r="K188" s="16">
        <v>1409.7060590000001</v>
      </c>
      <c r="L188" s="16">
        <f t="shared" si="4"/>
        <v>387669.16622500005</v>
      </c>
    </row>
    <row r="189" spans="8:12" x14ac:dyDescent="0.2">
      <c r="H189" s="17" t="s">
        <v>229</v>
      </c>
      <c r="I189" s="17" t="s">
        <v>24</v>
      </c>
      <c r="J189" s="17" t="s">
        <v>19</v>
      </c>
      <c r="K189" s="16">
        <v>813.03233999999998</v>
      </c>
      <c r="L189" s="16">
        <f t="shared" si="4"/>
        <v>223583.89350000001</v>
      </c>
    </row>
    <row r="190" spans="8:12" x14ac:dyDescent="0.2">
      <c r="H190" s="17" t="s">
        <v>229</v>
      </c>
      <c r="I190" s="17" t="s">
        <v>24</v>
      </c>
      <c r="J190" s="17" t="s">
        <v>20</v>
      </c>
      <c r="K190" s="16">
        <v>257.72318100000001</v>
      </c>
      <c r="L190" s="16">
        <f t="shared" si="4"/>
        <v>70873.874775000004</v>
      </c>
    </row>
    <row r="191" spans="8:12" x14ac:dyDescent="0.2">
      <c r="H191" s="17" t="s">
        <v>229</v>
      </c>
      <c r="I191" s="17" t="s">
        <v>24</v>
      </c>
      <c r="J191" s="17" t="s">
        <v>21</v>
      </c>
      <c r="K191" s="16">
        <v>4.1794330000000004</v>
      </c>
      <c r="L191" s="16">
        <f t="shared" si="4"/>
        <v>1149.3440750000002</v>
      </c>
    </row>
    <row r="192" spans="8:12" x14ac:dyDescent="0.2">
      <c r="H192" s="17" t="s">
        <v>229</v>
      </c>
      <c r="I192" s="17" t="s">
        <v>25</v>
      </c>
      <c r="J192" s="17" t="s">
        <v>32</v>
      </c>
      <c r="K192" s="16">
        <v>201.09586100000001</v>
      </c>
      <c r="L192" s="16">
        <f t="shared" si="4"/>
        <v>55301.361775000005</v>
      </c>
    </row>
    <row r="193" spans="8:12" x14ac:dyDescent="0.2">
      <c r="H193" s="17" t="s">
        <v>229</v>
      </c>
      <c r="I193" s="17" t="s">
        <v>25</v>
      </c>
      <c r="J193" s="17" t="s">
        <v>19</v>
      </c>
      <c r="K193" s="16">
        <v>0.86075000000000002</v>
      </c>
      <c r="L193" s="16">
        <f t="shared" si="4"/>
        <v>236.70625000000001</v>
      </c>
    </row>
    <row r="194" spans="8:12" x14ac:dyDescent="0.2">
      <c r="H194" s="17" t="s">
        <v>230</v>
      </c>
      <c r="I194" s="17" t="s">
        <v>23</v>
      </c>
      <c r="J194" s="17" t="s">
        <v>32</v>
      </c>
      <c r="K194" s="16">
        <v>20.255837</v>
      </c>
      <c r="L194" s="16">
        <f t="shared" si="4"/>
        <v>5570.3551749999997</v>
      </c>
    </row>
    <row r="195" spans="8:12" x14ac:dyDescent="0.2">
      <c r="H195" s="17" t="s">
        <v>230</v>
      </c>
      <c r="I195" s="17" t="s">
        <v>23</v>
      </c>
      <c r="J195" s="17" t="s">
        <v>19</v>
      </c>
      <c r="K195" s="16">
        <v>87.231738000000007</v>
      </c>
      <c r="L195" s="16">
        <f t="shared" si="4"/>
        <v>23988.72795</v>
      </c>
    </row>
    <row r="196" spans="8:12" x14ac:dyDescent="0.2">
      <c r="H196" s="17" t="s">
        <v>230</v>
      </c>
      <c r="I196" s="17" t="s">
        <v>24</v>
      </c>
      <c r="J196" s="17" t="s">
        <v>32</v>
      </c>
      <c r="K196" s="16">
        <v>1049.9422119999999</v>
      </c>
      <c r="L196" s="16">
        <f t="shared" si="4"/>
        <v>288734.10829999996</v>
      </c>
    </row>
    <row r="197" spans="8:12" x14ac:dyDescent="0.2">
      <c r="H197" s="17" t="s">
        <v>230</v>
      </c>
      <c r="I197" s="17" t="s">
        <v>24</v>
      </c>
      <c r="J197" s="17" t="s">
        <v>19</v>
      </c>
      <c r="K197" s="16">
        <v>269.65315800000002</v>
      </c>
      <c r="L197" s="16">
        <f t="shared" si="4"/>
        <v>74154.618450000009</v>
      </c>
    </row>
    <row r="198" spans="8:12" x14ac:dyDescent="0.2">
      <c r="H198" s="17" t="s">
        <v>230</v>
      </c>
      <c r="I198" s="17" t="s">
        <v>24</v>
      </c>
      <c r="J198" s="17" t="s">
        <v>20</v>
      </c>
      <c r="K198" s="16">
        <v>4.8538819999999996</v>
      </c>
      <c r="L198" s="16">
        <f t="shared" si="4"/>
        <v>1334.81755</v>
      </c>
    </row>
    <row r="199" spans="8:12" x14ac:dyDescent="0.2">
      <c r="H199" s="17" t="s">
        <v>230</v>
      </c>
      <c r="I199" s="17" t="s">
        <v>25</v>
      </c>
      <c r="J199" s="17" t="s">
        <v>32</v>
      </c>
      <c r="K199" s="16">
        <v>1049.349682</v>
      </c>
      <c r="L199" s="16">
        <f t="shared" ref="L199:L208" si="5">K199*275</f>
        <v>288571.16255000001</v>
      </c>
    </row>
    <row r="200" spans="8:12" x14ac:dyDescent="0.2">
      <c r="H200" s="17" t="s">
        <v>230</v>
      </c>
      <c r="I200" s="17" t="s">
        <v>25</v>
      </c>
      <c r="J200" s="17" t="s">
        <v>19</v>
      </c>
      <c r="K200" s="16">
        <v>323.77780200000001</v>
      </c>
      <c r="L200" s="16">
        <f t="shared" si="5"/>
        <v>89038.895550000001</v>
      </c>
    </row>
    <row r="201" spans="8:12" x14ac:dyDescent="0.2">
      <c r="H201" s="17" t="s">
        <v>230</v>
      </c>
      <c r="I201" s="17" t="s">
        <v>52</v>
      </c>
      <c r="J201" s="17" t="s">
        <v>32</v>
      </c>
      <c r="K201" s="16">
        <v>65.450182999999996</v>
      </c>
      <c r="L201" s="16">
        <f t="shared" si="5"/>
        <v>17998.800325</v>
      </c>
    </row>
    <row r="202" spans="8:12" x14ac:dyDescent="0.2">
      <c r="H202" s="17" t="s">
        <v>230</v>
      </c>
      <c r="I202" s="17" t="s">
        <v>52</v>
      </c>
      <c r="J202" s="17" t="s">
        <v>19</v>
      </c>
      <c r="K202" s="16">
        <v>4.861936</v>
      </c>
      <c r="L202" s="16">
        <f t="shared" si="5"/>
        <v>1337.0324000000001</v>
      </c>
    </row>
    <row r="203" spans="8:12" x14ac:dyDescent="0.2">
      <c r="H203" s="17" t="s">
        <v>231</v>
      </c>
      <c r="I203" s="17" t="s">
        <v>23</v>
      </c>
      <c r="J203" s="17" t="s">
        <v>32</v>
      </c>
      <c r="K203" s="16">
        <v>20.574386000000001</v>
      </c>
      <c r="L203" s="16">
        <f t="shared" si="5"/>
        <v>5657.95615</v>
      </c>
    </row>
    <row r="204" spans="8:12" x14ac:dyDescent="0.2">
      <c r="H204" s="17" t="s">
        <v>231</v>
      </c>
      <c r="I204" s="17" t="s">
        <v>24</v>
      </c>
      <c r="J204" s="17" t="s">
        <v>32</v>
      </c>
      <c r="K204" s="16">
        <v>2208.3116460000001</v>
      </c>
      <c r="L204" s="16">
        <f t="shared" si="5"/>
        <v>607285.70264999999</v>
      </c>
    </row>
    <row r="205" spans="8:12" x14ac:dyDescent="0.2">
      <c r="H205" s="17" t="s">
        <v>231</v>
      </c>
      <c r="I205" s="17" t="s">
        <v>24</v>
      </c>
      <c r="J205" s="17" t="s">
        <v>19</v>
      </c>
      <c r="K205" s="16">
        <v>1002.0402779999999</v>
      </c>
      <c r="L205" s="16">
        <f t="shared" si="5"/>
        <v>275561.07644999999</v>
      </c>
    </row>
    <row r="206" spans="8:12" x14ac:dyDescent="0.2">
      <c r="H206" s="17" t="s">
        <v>231</v>
      </c>
      <c r="I206" s="17" t="s">
        <v>24</v>
      </c>
      <c r="J206" s="17" t="s">
        <v>20</v>
      </c>
      <c r="K206" s="16">
        <v>220.90440000000001</v>
      </c>
      <c r="L206" s="16">
        <f t="shared" si="5"/>
        <v>60748.71</v>
      </c>
    </row>
    <row r="207" spans="8:12" x14ac:dyDescent="0.2">
      <c r="H207" s="17" t="s">
        <v>231</v>
      </c>
      <c r="I207" s="17" t="s">
        <v>24</v>
      </c>
      <c r="J207" s="17" t="s">
        <v>21</v>
      </c>
      <c r="K207" s="16">
        <v>152.68572900000001</v>
      </c>
      <c r="L207" s="16">
        <f t="shared" si="5"/>
        <v>41988.575475000005</v>
      </c>
    </row>
    <row r="208" spans="8:12" x14ac:dyDescent="0.2">
      <c r="H208" s="17" t="s">
        <v>231</v>
      </c>
      <c r="I208" s="17" t="s">
        <v>24</v>
      </c>
      <c r="J208" s="17" t="s">
        <v>22</v>
      </c>
      <c r="K208" s="22">
        <v>247.292472</v>
      </c>
      <c r="L208" s="22">
        <f t="shared" si="5"/>
        <v>68005.429799999998</v>
      </c>
    </row>
    <row r="209" spans="11:12" x14ac:dyDescent="0.2">
      <c r="K209" s="16">
        <f>SUMIF(J6:J208,"&lt;&gt;T",K6:K208)</f>
        <v>66965.145762999979</v>
      </c>
      <c r="L209" s="16">
        <f>SUMIF(J6:J208,"&lt;&gt;T",L6:L208)</f>
        <v>18415415.084825009</v>
      </c>
    </row>
  </sheetData>
  <conditionalFormatting sqref="C6:F80">
    <cfRule type="expression" dxfId="1" priority="2">
      <formula>$C6 = "T"</formula>
    </cfRule>
  </conditionalFormatting>
  <conditionalFormatting sqref="J6:L208">
    <cfRule type="expression" dxfId="0" priority="1">
      <formula>$J6 = "T"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Intro</vt:lpstr>
      <vt:lpstr>Omineca CFLB</vt:lpstr>
      <vt:lpstr>Omineca THLB</vt:lpstr>
      <vt:lpstr>Fort St. James</vt:lpstr>
      <vt:lpstr>Mackenzie</vt:lpstr>
      <vt:lpstr>Prince George</vt:lpstr>
      <vt:lpstr>Robson Valley</vt:lpstr>
      <vt:lpstr>Vanderhoof</vt:lpstr>
      <vt:lpstr>Landscape Unit</vt:lpstr>
      <vt:lpstr>Merged BEC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dcrawfor</dc:creator>
  <cp:lastModifiedBy>Crawford, Dan FLNR:EX</cp:lastModifiedBy>
  <cp:lastPrinted>2019-02-04T20:53:13Z</cp:lastPrinted>
  <dcterms:created xsi:type="dcterms:W3CDTF">2017-11-29T17:31:21Z</dcterms:created>
  <dcterms:modified xsi:type="dcterms:W3CDTF">2019-02-07T19:03:49Z</dcterms:modified>
</cp:coreProperties>
</file>